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odpady\OZV\2023\Envipak\"/>
    </mc:Choice>
  </mc:AlternateContent>
  <bookViews>
    <workbookView xWindow="480" yWindow="60" windowWidth="22995" windowHeight="10560" activeTab="2"/>
  </bookViews>
  <sheets>
    <sheet name="ÚVOD" sheetId="5" r:id="rId1"/>
    <sheet name="STRANA 1" sheetId="1" r:id="rId2"/>
    <sheet name="STRANA 2" sheetId="2" r:id="rId3"/>
    <sheet name="WEB - Príloha č.8" sheetId="4" r:id="rId4"/>
    <sheet name="VSTUPY" sheetId="3" r:id="rId5"/>
  </sheets>
  <definedNames>
    <definedName name="_xlnm.Print_Area" localSheetId="1">'STRANA 1'!$A$1:$I$84</definedName>
    <definedName name="_xlnm.Print_Area" localSheetId="2">'STRANA 2'!$A$1:$E$70</definedName>
  </definedNames>
  <calcPr calcId="152511"/>
</workbook>
</file>

<file path=xl/calcChain.xml><?xml version="1.0" encoding="utf-8"?>
<calcChain xmlns="http://schemas.openxmlformats.org/spreadsheetml/2006/main">
  <c r="B73" i="4" l="1"/>
  <c r="C73" i="4"/>
  <c r="D73" i="4"/>
  <c r="E73" i="4"/>
  <c r="B74" i="4"/>
  <c r="C74" i="4"/>
  <c r="D74" i="4"/>
  <c r="E74" i="4"/>
  <c r="B75" i="4"/>
  <c r="C75" i="4"/>
  <c r="D75" i="4"/>
  <c r="E75" i="4"/>
  <c r="B76" i="4"/>
  <c r="C76" i="4"/>
  <c r="D76" i="4"/>
  <c r="E76" i="4"/>
  <c r="B77" i="4"/>
  <c r="C77" i="4"/>
  <c r="D77" i="4"/>
  <c r="E77" i="4"/>
  <c r="B78" i="4"/>
  <c r="C78" i="4"/>
  <c r="D78" i="4"/>
  <c r="E78" i="4"/>
  <c r="B79" i="4"/>
  <c r="C79" i="4"/>
  <c r="D79" i="4"/>
  <c r="E79" i="4"/>
  <c r="B80" i="4"/>
  <c r="C80" i="4"/>
  <c r="D80" i="4"/>
  <c r="E80" i="4"/>
  <c r="B81" i="4"/>
  <c r="C81" i="4"/>
  <c r="D81" i="4"/>
  <c r="E81" i="4"/>
  <c r="B82" i="4"/>
  <c r="C82" i="4"/>
  <c r="D82" i="4"/>
  <c r="E82" i="4"/>
  <c r="B83" i="4"/>
  <c r="C83" i="4"/>
  <c r="D83" i="4"/>
  <c r="E83" i="4"/>
  <c r="B84" i="4"/>
  <c r="C84" i="4"/>
  <c r="D84" i="4"/>
  <c r="E84" i="4"/>
  <c r="B85" i="4"/>
  <c r="C85" i="4"/>
  <c r="D85" i="4"/>
  <c r="E85" i="4"/>
  <c r="B86" i="4"/>
  <c r="C86" i="4"/>
  <c r="D86" i="4"/>
  <c r="E86" i="4"/>
  <c r="B87" i="4"/>
  <c r="C87" i="4"/>
  <c r="D87" i="4"/>
  <c r="E87" i="4"/>
  <c r="B88" i="4"/>
  <c r="C88" i="4"/>
  <c r="D88" i="4"/>
  <c r="E88" i="4"/>
  <c r="B89" i="4"/>
  <c r="C89" i="4"/>
  <c r="D89" i="4"/>
  <c r="E89" i="4"/>
  <c r="C72" i="4"/>
  <c r="D72" i="4"/>
  <c r="E72" i="4"/>
  <c r="B72" i="4"/>
  <c r="B51" i="4"/>
  <c r="C51" i="4"/>
  <c r="D51" i="4"/>
  <c r="E51" i="4"/>
  <c r="B52" i="4"/>
  <c r="C52" i="4"/>
  <c r="D52" i="4"/>
  <c r="E52" i="4"/>
  <c r="B53" i="4"/>
  <c r="C53" i="4"/>
  <c r="D53" i="4"/>
  <c r="E53" i="4"/>
  <c r="B54" i="4"/>
  <c r="C54" i="4"/>
  <c r="D54" i="4"/>
  <c r="E54" i="4"/>
  <c r="B55" i="4"/>
  <c r="C55" i="4"/>
  <c r="D55" i="4"/>
  <c r="E55" i="4"/>
  <c r="B56" i="4"/>
  <c r="C56" i="4"/>
  <c r="D56" i="4"/>
  <c r="E56" i="4"/>
  <c r="B57" i="4"/>
  <c r="C57" i="4"/>
  <c r="D57" i="4"/>
  <c r="E57" i="4"/>
  <c r="B58" i="4"/>
  <c r="C58" i="4"/>
  <c r="D58" i="4"/>
  <c r="E58" i="4"/>
  <c r="B59" i="4"/>
  <c r="C59" i="4"/>
  <c r="D59" i="4"/>
  <c r="E59" i="4"/>
  <c r="B60" i="4"/>
  <c r="C60" i="4"/>
  <c r="D60" i="4"/>
  <c r="E60" i="4"/>
  <c r="B61" i="4"/>
  <c r="C61" i="4"/>
  <c r="D61" i="4"/>
  <c r="E61" i="4"/>
  <c r="B62" i="4"/>
  <c r="C62" i="4"/>
  <c r="D62" i="4"/>
  <c r="E62" i="4"/>
  <c r="B63" i="4"/>
  <c r="C63" i="4"/>
  <c r="D63" i="4"/>
  <c r="E63" i="4"/>
  <c r="B64" i="4"/>
  <c r="C64" i="4"/>
  <c r="D64" i="4"/>
  <c r="E64" i="4"/>
  <c r="B65" i="4"/>
  <c r="C65" i="4"/>
  <c r="D65" i="4"/>
  <c r="E65" i="4"/>
  <c r="B66" i="4"/>
  <c r="C66" i="4"/>
  <c r="D66" i="4"/>
  <c r="E66" i="4"/>
  <c r="B67" i="4"/>
  <c r="C67" i="4"/>
  <c r="D67" i="4"/>
  <c r="E67" i="4"/>
  <c r="C50" i="4"/>
  <c r="D50" i="4"/>
  <c r="E50" i="4"/>
  <c r="B50" i="4"/>
  <c r="B29" i="4"/>
  <c r="C29" i="4"/>
  <c r="D29" i="4"/>
  <c r="E29" i="4"/>
  <c r="B30" i="4"/>
  <c r="C30" i="4"/>
  <c r="D30" i="4"/>
  <c r="E30" i="4"/>
  <c r="B31" i="4"/>
  <c r="C31" i="4"/>
  <c r="D31" i="4"/>
  <c r="E31" i="4"/>
  <c r="B32" i="4"/>
  <c r="C32" i="4"/>
  <c r="D32" i="4"/>
  <c r="E32" i="4"/>
  <c r="B33" i="4"/>
  <c r="C33" i="4"/>
  <c r="D33" i="4"/>
  <c r="E33" i="4"/>
  <c r="B34" i="4"/>
  <c r="C34" i="4"/>
  <c r="D34" i="4"/>
  <c r="E34" i="4"/>
  <c r="B35" i="4"/>
  <c r="C35" i="4"/>
  <c r="D35" i="4"/>
  <c r="E35" i="4"/>
  <c r="B36" i="4"/>
  <c r="C36" i="4"/>
  <c r="D36" i="4"/>
  <c r="E36" i="4"/>
  <c r="B37" i="4"/>
  <c r="C37" i="4"/>
  <c r="D37" i="4"/>
  <c r="E37" i="4"/>
  <c r="B38" i="4"/>
  <c r="C38" i="4"/>
  <c r="D38" i="4"/>
  <c r="E38" i="4"/>
  <c r="B39" i="4"/>
  <c r="C39" i="4"/>
  <c r="D39" i="4"/>
  <c r="E39" i="4"/>
  <c r="B40" i="4"/>
  <c r="C40" i="4"/>
  <c r="D40" i="4"/>
  <c r="E40" i="4"/>
  <c r="B41" i="4"/>
  <c r="C41" i="4"/>
  <c r="D41" i="4"/>
  <c r="E41" i="4"/>
  <c r="B42" i="4"/>
  <c r="C42" i="4"/>
  <c r="D42" i="4"/>
  <c r="E42" i="4"/>
  <c r="B43" i="4"/>
  <c r="C43" i="4"/>
  <c r="D43" i="4"/>
  <c r="E43" i="4"/>
  <c r="B44" i="4"/>
  <c r="C44" i="4"/>
  <c r="D44" i="4"/>
  <c r="E44" i="4"/>
  <c r="B45" i="4"/>
  <c r="C45" i="4"/>
  <c r="D45" i="4"/>
  <c r="E45" i="4"/>
  <c r="C28" i="4"/>
  <c r="D28" i="4"/>
  <c r="E28" i="4"/>
  <c r="B28" i="4"/>
  <c r="H25" i="1"/>
  <c r="F6" i="4" s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7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50" i="1"/>
  <c r="H45" i="1"/>
  <c r="F11" i="4" s="1"/>
  <c r="D45" i="1"/>
  <c r="B11" i="4" s="1"/>
  <c r="E45" i="1"/>
  <c r="C5" i="3" s="1"/>
  <c r="F45" i="1"/>
  <c r="D5" i="3" s="1"/>
  <c r="G45" i="1"/>
  <c r="E5" i="3" s="1"/>
  <c r="C45" i="1"/>
  <c r="A11" i="4" s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D11" i="4" l="1"/>
  <c r="F5" i="3"/>
  <c r="A5" i="3"/>
  <c r="C82" i="1" s="1"/>
  <c r="G25" i="1"/>
  <c r="E6" i="4" s="1"/>
  <c r="E25" i="1"/>
  <c r="C6" i="4" s="1"/>
  <c r="D25" i="1"/>
  <c r="B6" i="4" s="1"/>
  <c r="F25" i="1"/>
  <c r="D6" i="4" s="1"/>
  <c r="B5" i="3"/>
  <c r="D83" i="1" s="1"/>
  <c r="H65" i="1"/>
  <c r="F17" i="4" s="1"/>
  <c r="E11" i="4"/>
  <c r="C11" i="4"/>
  <c r="H85" i="1"/>
  <c r="F22" i="4" s="1"/>
  <c r="I10" i="1"/>
  <c r="C25" i="1"/>
  <c r="A6" i="4" s="1"/>
  <c r="C72" i="1"/>
  <c r="C54" i="1"/>
  <c r="C73" i="1"/>
  <c r="G79" i="1"/>
  <c r="G78" i="1"/>
  <c r="G80" i="1"/>
  <c r="G70" i="1"/>
  <c r="G71" i="1"/>
  <c r="G72" i="1"/>
  <c r="G73" i="1"/>
  <c r="G81" i="1"/>
  <c r="G82" i="1"/>
  <c r="G74" i="1"/>
  <c r="G75" i="1"/>
  <c r="G76" i="1"/>
  <c r="G77" i="1"/>
  <c r="F71" i="1"/>
  <c r="F80" i="1"/>
  <c r="F74" i="1"/>
  <c r="F78" i="1"/>
  <c r="F83" i="1"/>
  <c r="F60" i="1"/>
  <c r="E80" i="1"/>
  <c r="E70" i="1"/>
  <c r="E50" i="1"/>
  <c r="E71" i="1"/>
  <c r="E72" i="1"/>
  <c r="E73" i="1"/>
  <c r="E74" i="1"/>
  <c r="E81" i="1"/>
  <c r="E82" i="1"/>
  <c r="E75" i="1"/>
  <c r="E76" i="1"/>
  <c r="E77" i="1"/>
  <c r="E78" i="1"/>
  <c r="E83" i="1"/>
  <c r="E84" i="1"/>
  <c r="E79" i="1"/>
  <c r="E57" i="1"/>
  <c r="I24" i="1"/>
  <c r="C60" i="1"/>
  <c r="C56" i="1"/>
  <c r="C63" i="1"/>
  <c r="C59" i="1"/>
  <c r="I19" i="1"/>
  <c r="C84" i="1"/>
  <c r="C78" i="1"/>
  <c r="G61" i="1"/>
  <c r="F53" i="1"/>
  <c r="G84" i="1"/>
  <c r="G83" i="1"/>
  <c r="F82" i="1"/>
  <c r="F79" i="1"/>
  <c r="F76" i="1"/>
  <c r="F72" i="1"/>
  <c r="F77" i="1"/>
  <c r="F73" i="1"/>
  <c r="F70" i="1"/>
  <c r="F84" i="1"/>
  <c r="F81" i="1"/>
  <c r="F75" i="1"/>
  <c r="D75" i="1"/>
  <c r="D76" i="1"/>
  <c r="I23" i="1"/>
  <c r="I11" i="1"/>
  <c r="E64" i="1"/>
  <c r="E63" i="1"/>
  <c r="C61" i="1"/>
  <c r="G59" i="1"/>
  <c r="E56" i="1"/>
  <c r="E55" i="1"/>
  <c r="F51" i="1"/>
  <c r="F59" i="1"/>
  <c r="F52" i="1"/>
  <c r="E51" i="1"/>
  <c r="G63" i="1"/>
  <c r="E60" i="1"/>
  <c r="E59" i="1"/>
  <c r="G55" i="1"/>
  <c r="E52" i="1"/>
  <c r="F64" i="1"/>
  <c r="F63" i="1"/>
  <c r="E61" i="1"/>
  <c r="F56" i="1"/>
  <c r="F55" i="1"/>
  <c r="E53" i="1"/>
  <c r="F62" i="1"/>
  <c r="F58" i="1"/>
  <c r="G57" i="1"/>
  <c r="F54" i="1"/>
  <c r="G53" i="1"/>
  <c r="F50" i="1"/>
  <c r="G64" i="1"/>
  <c r="E62" i="1"/>
  <c r="F61" i="1"/>
  <c r="G60" i="1"/>
  <c r="E58" i="1"/>
  <c r="F57" i="1"/>
  <c r="G56" i="1"/>
  <c r="E54" i="1"/>
  <c r="G52" i="1"/>
  <c r="I21" i="1"/>
  <c r="I17" i="1"/>
  <c r="I13" i="1"/>
  <c r="G51" i="1"/>
  <c r="I22" i="1"/>
  <c r="I18" i="1"/>
  <c r="I14" i="1"/>
  <c r="I15" i="1"/>
  <c r="G62" i="1"/>
  <c r="D61" i="1"/>
  <c r="G58" i="1"/>
  <c r="G54" i="1"/>
  <c r="G50" i="1"/>
  <c r="I20" i="1"/>
  <c r="I16" i="1"/>
  <c r="I12" i="1"/>
  <c r="C71" i="1" l="1"/>
  <c r="G11" i="4"/>
  <c r="D54" i="1"/>
  <c r="I54" i="1" s="1"/>
  <c r="D53" i="1"/>
  <c r="D55" i="1"/>
  <c r="D59" i="1"/>
  <c r="I59" i="1" s="1"/>
  <c r="D63" i="1"/>
  <c r="D84" i="1"/>
  <c r="I84" i="1" s="1"/>
  <c r="D58" i="1"/>
  <c r="D60" i="1"/>
  <c r="I60" i="1" s="1"/>
  <c r="D79" i="1"/>
  <c r="D64" i="1"/>
  <c r="D57" i="1"/>
  <c r="D50" i="1"/>
  <c r="D56" i="1"/>
  <c r="I56" i="1" s="1"/>
  <c r="D62" i="1"/>
  <c r="C58" i="1"/>
  <c r="I58" i="1" s="1"/>
  <c r="D72" i="1"/>
  <c r="I72" i="1" s="1"/>
  <c r="D80" i="1"/>
  <c r="D71" i="1"/>
  <c r="D70" i="1"/>
  <c r="C76" i="1"/>
  <c r="I76" i="1" s="1"/>
  <c r="C79" i="1"/>
  <c r="I79" i="1" s="1"/>
  <c r="C64" i="1"/>
  <c r="I64" i="1" s="1"/>
  <c r="C83" i="1"/>
  <c r="I83" i="1" s="1"/>
  <c r="C74" i="1"/>
  <c r="G6" i="4"/>
  <c r="D78" i="1"/>
  <c r="D77" i="1"/>
  <c r="D52" i="1"/>
  <c r="C52" i="1"/>
  <c r="C53" i="1"/>
  <c r="D74" i="1"/>
  <c r="D82" i="1"/>
  <c r="I82" i="1" s="1"/>
  <c r="D73" i="1"/>
  <c r="I73" i="1" s="1"/>
  <c r="G5" i="3"/>
  <c r="C77" i="1"/>
  <c r="I77" i="1" s="1"/>
  <c r="C55" i="1"/>
  <c r="C80" i="1"/>
  <c r="I80" i="1" s="1"/>
  <c r="C70" i="1"/>
  <c r="D51" i="1"/>
  <c r="D81" i="1"/>
  <c r="C75" i="1"/>
  <c r="I75" i="1" s="1"/>
  <c r="C51" i="1"/>
  <c r="C57" i="1"/>
  <c r="I57" i="1" s="1"/>
  <c r="C62" i="1"/>
  <c r="I62" i="1" s="1"/>
  <c r="C81" i="1"/>
  <c r="C50" i="1"/>
  <c r="E65" i="1"/>
  <c r="C17" i="4" s="1"/>
  <c r="G65" i="1"/>
  <c r="E17" i="4" s="1"/>
  <c r="F85" i="1"/>
  <c r="D22" i="4" s="1"/>
  <c r="E85" i="1"/>
  <c r="C22" i="4" s="1"/>
  <c r="G85" i="1"/>
  <c r="E22" i="4" s="1"/>
  <c r="I78" i="1"/>
  <c r="F65" i="1"/>
  <c r="D17" i="4" s="1"/>
  <c r="I53" i="1"/>
  <c r="I63" i="1"/>
  <c r="I50" i="1"/>
  <c r="I61" i="1"/>
  <c r="I71" i="1" l="1"/>
  <c r="I70" i="1"/>
  <c r="I55" i="1"/>
  <c r="I51" i="1"/>
  <c r="I74" i="1"/>
  <c r="I52" i="1"/>
  <c r="I81" i="1"/>
  <c r="D65" i="1"/>
  <c r="B17" i="4" s="1"/>
  <c r="C65" i="1"/>
  <c r="A17" i="4" s="1"/>
  <c r="D85" i="1"/>
  <c r="B22" i="4" s="1"/>
  <c r="C85" i="1"/>
  <c r="A22" i="4" s="1"/>
  <c r="G17" i="4" l="1"/>
  <c r="G22" i="4"/>
</calcChain>
</file>

<file path=xl/sharedStrings.xml><?xml version="1.0" encoding="utf-8"?>
<sst xmlns="http://schemas.openxmlformats.org/spreadsheetml/2006/main" count="333" uniqueCount="113">
  <si>
    <t>Názov obce</t>
  </si>
  <si>
    <t>IČO obce</t>
  </si>
  <si>
    <t>Sklo
(20 01 02)</t>
  </si>
  <si>
    <t>Plasty (20 01 39)</t>
  </si>
  <si>
    <t>Plasty 
(20 01 39)</t>
  </si>
  <si>
    <t>Papier (20 01 01)</t>
  </si>
  <si>
    <t>Papier 
(20 01 01)</t>
  </si>
  <si>
    <t>Kompozity na báze lepenky (20 01 03)</t>
  </si>
  <si>
    <t>Kompozity na báze lepenky 
(20 01 03)</t>
  </si>
  <si>
    <t>Kovy 
(20 01 04)</t>
  </si>
  <si>
    <t>Drevo (20 01 38)</t>
  </si>
  <si>
    <t>Drevo 
(20 01 38)</t>
  </si>
  <si>
    <t>Spolu</t>
  </si>
  <si>
    <t>Hmotnosť vyzbieraných odpadov [t]</t>
  </si>
  <si>
    <t>Hmotnosť odpadov z obalov a odpadov z neobalových výrobkov z komunálneho odpadu</t>
  </si>
  <si>
    <t>Subjekt vykonávajúci triedený zber odpadov z obalov a neobalových výrobkov podľa § 59 ods. 4 zákona*:</t>
  </si>
  <si>
    <t>Zmluvná organizácia zodpovednosti výrobcov*:</t>
  </si>
  <si>
    <t>ENVI-PAK</t>
  </si>
  <si>
    <t>Hmotnosť dotriedených odpadov [t]</t>
  </si>
  <si>
    <t>Celkové náklady na zber</t>
  </si>
  <si>
    <t>SPOLU : Celkové náklady na zber</t>
  </si>
  <si>
    <t>(zber)</t>
  </si>
  <si>
    <t>Náklady na zber odpadov z obalov a odpadov z neobalových výrobkov z komunálneho odpadu</t>
  </si>
  <si>
    <t>PODIEL zber/dotriedenie :</t>
  </si>
  <si>
    <t>TENTO RIADOK NEMAZAŤ !!!!</t>
  </si>
  <si>
    <t>Celkové náklady na dotriedenie</t>
  </si>
  <si>
    <t xml:space="preserve">Náklady na dotriedenie odpadov z obalov a odpadov z neobalových výrobkov z komunálneho odpadu
</t>
  </si>
  <si>
    <t>Údaje o množstve vyzbieraných a dotriedených odpadov z obalov a odpadov
 z neobalových výrobkov z komunálneho odpadu</t>
  </si>
  <si>
    <t>Predaj odpadov z obalov a odpadov z neobalových výrobkov z komunálneho odpadu – RECYKLÁCIA</t>
  </si>
  <si>
    <t>Materiál</t>
  </si>
  <si>
    <t>Výnos z predaja odpadu prvému zariadeniu na zhodnocovanie odpadov činnosťou – RECYKLÁCIA</t>
  </si>
  <si>
    <t>Náklad na odovzdanie odpadu prvému zariadeniu na zhodnocovanie odpadov činnosťou – RECYKLÁCIA</t>
  </si>
  <si>
    <t>Sklo (20 01 02)</t>
  </si>
  <si>
    <t>- LDPE</t>
  </si>
  <si>
    <t>- HDPE</t>
  </si>
  <si>
    <t>- PET</t>
  </si>
  <si>
    <t>- PS</t>
  </si>
  <si>
    <t>- PP</t>
  </si>
  <si>
    <t>- PE</t>
  </si>
  <si>
    <t>- EPS</t>
  </si>
  <si>
    <t>- ostatné plasty</t>
  </si>
  <si>
    <t>- papier</t>
  </si>
  <si>
    <t>- kartón a lepenka</t>
  </si>
  <si>
    <t>Obaly zo železných kovov (20 01 04)</t>
  </si>
  <si>
    <t>Obaly z hliníka (20 01 04)</t>
  </si>
  <si>
    <t>Ostatné kompozitné obaly</t>
  </si>
  <si>
    <t>Hmotnosť [t]</t>
  </si>
  <si>
    <t>Výnos [eur]</t>
  </si>
  <si>
    <t>Náklad [eur]</t>
  </si>
  <si>
    <t>Predaj odpadov z obalov a odpadov z neobalových výrobkov z komunálneho odpadu – ENERGETICKÉ ZHODNOTENIE (R1)</t>
  </si>
  <si>
    <t>Predaj odpadov z obalov a odpadov z neobalových výrobkov z komunálneho odpadu – ZHODNOTENIE R2- R11
 okrem recyklácie</t>
  </si>
  <si>
    <t>Výnos z predaja odpadu prvému
zariadeniu na zhodnocovanie odpadov
činnosťou – ENERGETICKÉ
ZHODNOTENIE (R1)</t>
  </si>
  <si>
    <t>Náklad na odovzdanie odpadu prvému
zariadeniu na zhodnocovanie odpadov
činnosťou – ENERGETICKÉ
ZHODNOTENIE (R1)</t>
  </si>
  <si>
    <t>Výnos z predaja odpadu prvému
zariadeniu na zhodnocovanie odpadov
činnosťou – ZHODNOTENIE R2-R11
okrem recyklácie</t>
  </si>
  <si>
    <t>Náklad na odovzdanie odpadu prvému
zariadeniu na zhodnocovanie odpadov
činnosťou – ZHODNOTENIE R2-R11
okrem recyklácie</t>
  </si>
  <si>
    <t>sklo :</t>
  </si>
  <si>
    <t>plasty</t>
  </si>
  <si>
    <t>noviny a čas.</t>
  </si>
  <si>
    <t>lepenka</t>
  </si>
  <si>
    <t>SUMA</t>
  </si>
  <si>
    <t>POMER</t>
  </si>
  <si>
    <t>kompozit</t>
  </si>
  <si>
    <t>kovy</t>
  </si>
  <si>
    <t>drevo</t>
  </si>
  <si>
    <t>Náklady na zber a dotriedenie odpadov z obalov a odpadov z neobalových výrobkov z komunálneho odpadu</t>
  </si>
  <si>
    <t xml:space="preserve">Celkové náklady na dotriedenie </t>
  </si>
  <si>
    <t>Zverejňované údaje</t>
  </si>
  <si>
    <t>Vysvetlivky:</t>
  </si>
  <si>
    <t>LDPE (fólia) – druhy fólií vyrobené z mäkkého polyetylénu (číre, farebné).</t>
  </si>
  <si>
    <t>HDPE (tuhý plast) – odpady z tuhého polyetylénu, najmä bandasky, obaly domácej chémie</t>
  </si>
  <si>
    <t>PET – odpady z polyetyléntereftalátu. PS – odpady z polystyrénu (okrem EPS, XPS).</t>
  </si>
  <si>
    <t xml:space="preserve">PP – odpady vyrobené z polypropylénu (fólie, tuhý plast, vedierka, fľaše, dózy, a podobne), atď. </t>
  </si>
  <si>
    <t>PE (polyetylén) – odpady vyrobené z polyetylénu (okrem LDPE a HDPE).</t>
  </si>
  <si>
    <t>EPS – odpady vyrobené z expandovaného polystyrénu (EPS).</t>
  </si>
  <si>
    <t>Drevo – drevené obaly, okrem drevených paliet.</t>
  </si>
  <si>
    <t>Príloha č. 7 k vyhláške č. 373/2015 Z. z.</t>
  </si>
  <si>
    <t>Príloha č. 8 k vyhláške č. 373/2015 Z. z.</t>
  </si>
  <si>
    <t>STRANA 1</t>
  </si>
  <si>
    <t>vyplniť len žlté polia podľa vyzbieraných a vytriedených množstiev z obcí za príslušný kvartál</t>
  </si>
  <si>
    <t>je veľmi dôležité nevymazávať riadky (obsahujú vzorce)</t>
  </si>
  <si>
    <t>v prípade, že máte menej obcí, nechajte volné buňky</t>
  </si>
  <si>
    <t>STRANA 2</t>
  </si>
  <si>
    <t>za ktorých obchoduje ENVI-PAK, dostanú podklady pre vyplnenie žltých buniek</t>
  </si>
  <si>
    <t>WEB</t>
  </si>
  <si>
    <t>je to Príloha č. 8. ktorá sa vypočítava zo vzorcov automaticky</t>
  </si>
  <si>
    <t>vytlačiť ako PDF a zavesiť na svoje webové sídlo</t>
  </si>
  <si>
    <t>Všetky tlače sú optimalizované !</t>
  </si>
  <si>
    <t>VSTUPY</t>
  </si>
  <si>
    <t>do žltých buniek vpísať vaše zmluvné ceny</t>
  </si>
  <si>
    <t>podiel zberu vs. dotriedenie je kalkulované v podmienky fy. VEPOS - SKALICA</t>
  </si>
  <si>
    <t>podiel noviny vs. lepenka je podľa zmluvy s ENVI-PAK</t>
  </si>
  <si>
    <t>INFORMAČNÁ POVINNOSŤ</t>
  </si>
  <si>
    <t>Ak je obchodník ENVI-PAK, výnos je 0,00 €</t>
  </si>
  <si>
    <t>Ak je obchodník ENVI-PAK, náklad je 0,00 €</t>
  </si>
  <si>
    <t>SPOLU</t>
  </si>
  <si>
    <t>hárok je zbezpečený proti prepisu vzorcov</t>
  </si>
  <si>
    <t>vyplniť len žlté polia  za príslušný kvartál</t>
  </si>
  <si>
    <t>Nepremenovávať názov hárkov !</t>
  </si>
  <si>
    <t>v prípade nejasností údajov, kontaktujte svojho zástupcu ENVI-PAK</t>
  </si>
  <si>
    <t>Správa o činnosti osôb vykonávajúcich triedený zber komunálnych odpadov z obalov a komunálnych odpadov z neobalových výrobkov sa zasiela ministerstvu a príslušnej organizácii zodpovednosti výrobcov pre obaly, s ktorou má uzatvorenú zmluvu</t>
  </si>
  <si>
    <t>kvartálne</t>
  </si>
  <si>
    <t>Zverejnenie údajov na webovom sídle sa uskutoční v rozsahu údajov podľa prílohy č. 8.</t>
  </si>
  <si>
    <t>príloha č.7</t>
  </si>
  <si>
    <t>príloha č.8</t>
  </si>
  <si>
    <t>Vráble</t>
  </si>
  <si>
    <t>Melek</t>
  </si>
  <si>
    <t>Tehla</t>
  </si>
  <si>
    <t>Čechynce</t>
  </si>
  <si>
    <t>00308641</t>
  </si>
  <si>
    <t>00308251</t>
  </si>
  <si>
    <t>00587613</t>
  </si>
  <si>
    <t>00308315</t>
  </si>
  <si>
    <t>VEPOS, spol. s r.o., Štúrova 516/1, 951 02 Vráble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</si>
</sst>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€&quot;_-;\-* #,##0.00\ &quot;€&quot;_-;_-* &quot;-&quot;??\ &quot;€&quot;_-;_-@_-"/>
    <numFmt numFmtId="164" formatCode="#,##0.000"/>
    <numFmt numFmtId="165" formatCode="#,##0.00\ _€"/>
    <numFmt numFmtId="166" formatCode="_-* #,##0\ &quot;€&quot;_-;\-* #,##0\ &quot;€&quot;_-;_-* &quot;-&quot;??\ &quot;€&quot;_-;_-@_-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9" fillId="0" borderId="0" applyNumberFormat="0" applyFill="0" applyBorder="0" applyAlignment="0" applyProtection="0"/>
  </cellStyleXfs>
  <cellXfs count="8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/>
    <xf numFmtId="0" fontId="4" fillId="0" borderId="0" xfId="0" applyFont="1"/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0" xfId="0" applyFill="1"/>
    <xf numFmtId="0" fontId="0" fillId="2" borderId="0" xfId="0" applyFill="1"/>
    <xf numFmtId="0" fontId="0" fillId="2" borderId="1" xfId="0" applyFill="1" applyBorder="1"/>
    <xf numFmtId="10" fontId="0" fillId="0" borderId="0" xfId="0" applyNumberFormat="1"/>
    <xf numFmtId="164" fontId="0" fillId="2" borderId="1" xfId="0" applyNumberFormat="1" applyFill="1" applyBorder="1"/>
    <xf numFmtId="164" fontId="0" fillId="0" borderId="1" xfId="0" applyNumberFormat="1" applyBorder="1"/>
    <xf numFmtId="164" fontId="5" fillId="2" borderId="1" xfId="0" applyNumberFormat="1" applyFont="1" applyFill="1" applyBorder="1"/>
    <xf numFmtId="165" fontId="0" fillId="3" borderId="1" xfId="0" applyNumberFormat="1" applyFill="1" applyBorder="1"/>
    <xf numFmtId="165" fontId="0" fillId="0" borderId="1" xfId="0" applyNumberFormat="1" applyBorder="1"/>
    <xf numFmtId="164" fontId="3" fillId="3" borderId="0" xfId="0" applyNumberFormat="1" applyFont="1" applyFill="1"/>
    <xf numFmtId="0" fontId="6" fillId="0" borderId="0" xfId="0" applyFont="1"/>
    <xf numFmtId="0" fontId="0" fillId="2" borderId="1" xfId="0" applyFont="1" applyFill="1" applyBorder="1"/>
    <xf numFmtId="0" fontId="2" fillId="0" borderId="0" xfId="0" applyFont="1" applyAlignment="1"/>
    <xf numFmtId="0" fontId="0" fillId="0" borderId="4" xfId="0" applyBorder="1" applyAlignment="1"/>
    <xf numFmtId="0" fontId="2" fillId="2" borderId="0" xfId="0" applyFont="1" applyFill="1" applyAlignment="1">
      <alignment vertical="top"/>
    </xf>
    <xf numFmtId="0" fontId="2" fillId="2" borderId="0" xfId="0" applyFont="1" applyFill="1"/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indent="1"/>
    </xf>
    <xf numFmtId="0" fontId="0" fillId="2" borderId="0" xfId="0" applyFill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NumberFormat="1"/>
    <xf numFmtId="0" fontId="0" fillId="0" borderId="0" xfId="0" applyAlignment="1">
      <alignment horizontal="left"/>
    </xf>
    <xf numFmtId="0" fontId="0" fillId="2" borderId="0" xfId="0" applyNumberFormat="1" applyFill="1"/>
    <xf numFmtId="0" fontId="0" fillId="2" borderId="1" xfId="0" applyNumberFormat="1" applyFill="1" applyBorder="1"/>
    <xf numFmtId="0" fontId="0" fillId="0" borderId="0" xfId="0" applyNumberFormat="1" applyFill="1"/>
    <xf numFmtId="0" fontId="0" fillId="0" borderId="1" xfId="0" applyFill="1" applyBorder="1"/>
    <xf numFmtId="0" fontId="0" fillId="0" borderId="1" xfId="0" applyNumberFormat="1" applyFill="1" applyBorder="1"/>
    <xf numFmtId="44" fontId="0" fillId="0" borderId="1" xfId="1" applyFont="1" applyBorder="1"/>
    <xf numFmtId="2" fontId="0" fillId="0" borderId="1" xfId="0" applyNumberFormat="1" applyBorder="1"/>
    <xf numFmtId="2" fontId="0" fillId="2" borderId="1" xfId="0" applyNumberFormat="1" applyFill="1" applyBorder="1"/>
    <xf numFmtId="164" fontId="3" fillId="0" borderId="0" xfId="0" applyNumberFormat="1" applyFont="1" applyAlignment="1">
      <alignment vertical="center"/>
    </xf>
    <xf numFmtId="165" fontId="3" fillId="3" borderId="0" xfId="0" applyNumberFormat="1" applyFont="1" applyFill="1"/>
    <xf numFmtId="165" fontId="3" fillId="0" borderId="0" xfId="0" applyNumberFormat="1" applyFont="1"/>
    <xf numFmtId="0" fontId="9" fillId="0" borderId="0" xfId="3"/>
    <xf numFmtId="166" fontId="0" fillId="3" borderId="1" xfId="0" applyNumberFormat="1" applyFill="1" applyBorder="1"/>
    <xf numFmtId="0" fontId="0" fillId="0" borderId="0" xfId="0" applyFill="1" applyProtection="1"/>
    <xf numFmtId="0" fontId="2" fillId="0" borderId="0" xfId="0" applyFont="1" applyFill="1" applyProtection="1"/>
    <xf numFmtId="0" fontId="0" fillId="0" borderId="1" xfId="0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/>
    </xf>
    <xf numFmtId="164" fontId="0" fillId="0" borderId="1" xfId="0" applyNumberFormat="1" applyFill="1" applyBorder="1" applyProtection="1"/>
    <xf numFmtId="0" fontId="0" fillId="0" borderId="1" xfId="0" applyFill="1" applyBorder="1" applyProtection="1"/>
    <xf numFmtId="0" fontId="0" fillId="0" borderId="1" xfId="0" applyNumberFormat="1" applyFill="1" applyBorder="1" applyProtection="1"/>
    <xf numFmtId="0" fontId="0" fillId="0" borderId="1" xfId="0" applyFill="1" applyBorder="1" applyAlignment="1" applyProtection="1">
      <alignment horizontal="left" indent="1"/>
    </xf>
    <xf numFmtId="0" fontId="0" fillId="0" borderId="1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2" fillId="0" borderId="0" xfId="0" applyFont="1" applyProtection="1"/>
    <xf numFmtId="0" fontId="0" fillId="0" borderId="0" xfId="0" applyProtection="1"/>
    <xf numFmtId="10" fontId="0" fillId="2" borderId="0" xfId="0" applyNumberFormat="1" applyFill="1" applyProtection="1">
      <protection locked="0"/>
    </xf>
    <xf numFmtId="166" fontId="0" fillId="2" borderId="0" xfId="1" applyNumberFormat="1" applyFont="1" applyFill="1" applyProtection="1">
      <protection locked="0"/>
    </xf>
    <xf numFmtId="9" fontId="0" fillId="2" borderId="0" xfId="2" applyFont="1" applyFill="1" applyProtection="1">
      <protection locked="0"/>
    </xf>
    <xf numFmtId="0" fontId="0" fillId="2" borderId="0" xfId="0" applyFill="1" applyProtection="1">
      <protection locked="0"/>
    </xf>
    <xf numFmtId="0" fontId="0" fillId="0" borderId="0" xfId="0" applyFont="1"/>
    <xf numFmtId="49" fontId="0" fillId="2" borderId="1" xfId="0" applyNumberForma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7" fillId="0" borderId="0" xfId="0" applyFont="1" applyFill="1" applyAlignment="1" applyProtection="1">
      <alignment horizont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1" xfId="0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2" fillId="0" borderId="0" xfId="0" applyFont="1" applyFill="1" applyAlignment="1" applyProtection="1">
      <alignment horizontal="center" wrapText="1"/>
    </xf>
  </cellXfs>
  <cellStyles count="4">
    <cellStyle name="Hypertextové prepojenie" xfId="3" builtinId="8"/>
    <cellStyle name="Mena" xfId="1" builtinId="4"/>
    <cellStyle name="Normálne" xfId="0" builtinId="0"/>
    <cellStyle name="Percentá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slov-lex.sk/pravne-predpisy/prilohy/SK/ZZ/2015/373/20220602_5420640-2.pdf" TargetMode="External"/><Relationship Id="rId1" Type="http://schemas.openxmlformats.org/officeDocument/2006/relationships/hyperlink" Target="https://www.slov-lex.sk/pravne-predpisy/prilohy/SK/ZZ/2015/373/20220602_5420636-2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workbookViewId="0">
      <selection activeCell="A6" sqref="A6:H6"/>
    </sheetView>
  </sheetViews>
  <sheetFormatPr defaultRowHeight="15" x14ac:dyDescent="0.25"/>
  <cols>
    <col min="1" max="1" width="10.7109375" customWidth="1"/>
    <col min="8" max="8" width="11.85546875" customWidth="1"/>
  </cols>
  <sheetData>
    <row r="1" spans="1:11" ht="21" x14ac:dyDescent="0.35">
      <c r="A1" s="63" t="s">
        <v>91</v>
      </c>
      <c r="B1" s="63"/>
      <c r="C1" s="63"/>
      <c r="D1" s="63"/>
      <c r="E1" s="63"/>
      <c r="F1" s="63"/>
      <c r="G1" s="63"/>
      <c r="H1" s="63"/>
      <c r="I1" s="63"/>
      <c r="J1" s="63"/>
    </row>
    <row r="3" spans="1:11" x14ac:dyDescent="0.25">
      <c r="A3" s="43" t="s">
        <v>75</v>
      </c>
    </row>
    <row r="4" spans="1:11" ht="64.5" customHeight="1" x14ac:dyDescent="0.25">
      <c r="A4" s="64" t="s">
        <v>99</v>
      </c>
      <c r="B4" s="64"/>
      <c r="C4" s="64"/>
      <c r="D4" s="64"/>
      <c r="E4" s="64"/>
      <c r="F4" s="64"/>
      <c r="G4" s="64"/>
      <c r="H4" s="64"/>
      <c r="J4" s="5" t="s">
        <v>100</v>
      </c>
    </row>
    <row r="5" spans="1:11" x14ac:dyDescent="0.25">
      <c r="A5" s="43" t="s">
        <v>76</v>
      </c>
    </row>
    <row r="6" spans="1:11" ht="33" customHeight="1" x14ac:dyDescent="0.25">
      <c r="A6" s="65" t="s">
        <v>101</v>
      </c>
      <c r="B6" s="65"/>
      <c r="C6" s="65"/>
      <c r="D6" s="65"/>
      <c r="E6" s="65"/>
      <c r="F6" s="65"/>
      <c r="G6" s="65"/>
      <c r="H6" s="65"/>
      <c r="J6" s="5" t="s">
        <v>100</v>
      </c>
    </row>
    <row r="8" spans="1:11" x14ac:dyDescent="0.25">
      <c r="A8" s="3" t="s">
        <v>77</v>
      </c>
    </row>
    <row r="9" spans="1:11" x14ac:dyDescent="0.25">
      <c r="A9" s="61" t="s">
        <v>102</v>
      </c>
      <c r="B9" s="3" t="s">
        <v>78</v>
      </c>
      <c r="K9" s="10"/>
    </row>
    <row r="10" spans="1:11" x14ac:dyDescent="0.25">
      <c r="A10" s="3"/>
      <c r="B10" s="61" t="s">
        <v>98</v>
      </c>
      <c r="K10" s="9"/>
    </row>
    <row r="11" spans="1:11" x14ac:dyDescent="0.25">
      <c r="A11" s="3"/>
      <c r="B11" s="3" t="s">
        <v>79</v>
      </c>
    </row>
    <row r="12" spans="1:11" x14ac:dyDescent="0.25">
      <c r="A12" s="3"/>
      <c r="B12" t="s">
        <v>80</v>
      </c>
    </row>
    <row r="13" spans="1:11" x14ac:dyDescent="0.25">
      <c r="A13" s="3"/>
    </row>
    <row r="14" spans="1:11" x14ac:dyDescent="0.25">
      <c r="A14" s="3" t="s">
        <v>81</v>
      </c>
    </row>
    <row r="15" spans="1:11" x14ac:dyDescent="0.25">
      <c r="A15" s="61" t="s">
        <v>102</v>
      </c>
      <c r="B15" s="3" t="s">
        <v>96</v>
      </c>
      <c r="K15" s="10"/>
    </row>
    <row r="16" spans="1:11" x14ac:dyDescent="0.25">
      <c r="A16" s="3"/>
      <c r="B16" t="s">
        <v>82</v>
      </c>
    </row>
    <row r="17" spans="1:11" x14ac:dyDescent="0.25">
      <c r="A17" s="3"/>
    </row>
    <row r="18" spans="1:11" x14ac:dyDescent="0.25">
      <c r="A18" s="3" t="s">
        <v>83</v>
      </c>
    </row>
    <row r="19" spans="1:11" x14ac:dyDescent="0.25">
      <c r="A19" s="61" t="s">
        <v>103</v>
      </c>
      <c r="B19" t="s">
        <v>84</v>
      </c>
    </row>
    <row r="20" spans="1:11" x14ac:dyDescent="0.25">
      <c r="A20" s="3"/>
      <c r="B20" t="s">
        <v>85</v>
      </c>
    </row>
    <row r="21" spans="1:11" x14ac:dyDescent="0.25">
      <c r="A21" s="3"/>
      <c r="B21" t="s">
        <v>95</v>
      </c>
    </row>
    <row r="22" spans="1:11" x14ac:dyDescent="0.25">
      <c r="A22" s="3"/>
    </row>
    <row r="23" spans="1:11" x14ac:dyDescent="0.25">
      <c r="A23" s="3" t="s">
        <v>87</v>
      </c>
    </row>
    <row r="24" spans="1:11" x14ac:dyDescent="0.25">
      <c r="B24" t="s">
        <v>88</v>
      </c>
      <c r="K24" s="10"/>
    </row>
    <row r="25" spans="1:11" x14ac:dyDescent="0.25">
      <c r="B25" t="s">
        <v>89</v>
      </c>
    </row>
    <row r="26" spans="1:11" x14ac:dyDescent="0.25">
      <c r="B26" t="s">
        <v>90</v>
      </c>
    </row>
    <row r="28" spans="1:11" ht="15.75" x14ac:dyDescent="0.25">
      <c r="A28" s="4" t="s">
        <v>86</v>
      </c>
    </row>
    <row r="29" spans="1:11" ht="15.75" x14ac:dyDescent="0.25">
      <c r="A29" s="4" t="s">
        <v>97</v>
      </c>
    </row>
  </sheetData>
  <mergeCells count="3">
    <mergeCell ref="A1:J1"/>
    <mergeCell ref="A4:H4"/>
    <mergeCell ref="A6:H6"/>
  </mergeCells>
  <hyperlinks>
    <hyperlink ref="A3" r:id="rId1"/>
    <hyperlink ref="A5" r:id="rId2"/>
  </hyperlinks>
  <pageMargins left="0.7" right="0.7" top="0.75" bottom="0.75" header="0.3" footer="0.3"/>
  <pageSetup paperSize="9" orientation="portrait" horizontalDpi="30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5"/>
  <sheetViews>
    <sheetView topLeftCell="A61" zoomScaleNormal="100" workbookViewId="0">
      <selection activeCell="G21" sqref="G21"/>
    </sheetView>
  </sheetViews>
  <sheetFormatPr defaultRowHeight="15" x14ac:dyDescent="0.25"/>
  <cols>
    <col min="1" max="1" width="12.5703125" customWidth="1"/>
    <col min="2" max="2" width="10.7109375" style="2" customWidth="1"/>
    <col min="3" max="8" width="10.7109375" customWidth="1"/>
    <col min="9" max="9" width="12.7109375" customWidth="1"/>
  </cols>
  <sheetData>
    <row r="1" spans="1:9" ht="42" customHeight="1" x14ac:dyDescent="0.25">
      <c r="A1" s="72" t="s">
        <v>27</v>
      </c>
      <c r="B1" s="72"/>
      <c r="C1" s="72"/>
      <c r="D1" s="72"/>
      <c r="E1" s="72"/>
      <c r="F1" s="72"/>
      <c r="G1" s="72"/>
      <c r="H1" s="72"/>
      <c r="I1" s="72"/>
    </row>
    <row r="3" spans="1:9" x14ac:dyDescent="0.25">
      <c r="A3" t="s">
        <v>15</v>
      </c>
    </row>
    <row r="4" spans="1:9" ht="26.25" customHeight="1" x14ac:dyDescent="0.25">
      <c r="A4" s="23" t="s">
        <v>112</v>
      </c>
      <c r="B4" s="27"/>
      <c r="C4" s="10"/>
      <c r="D4" s="10"/>
    </row>
    <row r="5" spans="1:9" x14ac:dyDescent="0.25">
      <c r="A5" t="s">
        <v>16</v>
      </c>
      <c r="E5" s="24" t="s">
        <v>17</v>
      </c>
      <c r="F5" s="10"/>
    </row>
    <row r="6" spans="1:9" ht="29.25" customHeight="1" x14ac:dyDescent="0.25"/>
    <row r="7" spans="1:9" x14ac:dyDescent="0.25">
      <c r="A7" s="3" t="s">
        <v>14</v>
      </c>
    </row>
    <row r="8" spans="1:9" ht="60" x14ac:dyDescent="0.25">
      <c r="A8" s="66" t="s">
        <v>0</v>
      </c>
      <c r="B8" s="66" t="s">
        <v>1</v>
      </c>
      <c r="C8" s="7" t="s">
        <v>2</v>
      </c>
      <c r="D8" s="7" t="s">
        <v>4</v>
      </c>
      <c r="E8" s="7" t="s">
        <v>6</v>
      </c>
      <c r="F8" s="7" t="s">
        <v>8</v>
      </c>
      <c r="G8" s="7" t="s">
        <v>9</v>
      </c>
      <c r="H8" s="7" t="s">
        <v>11</v>
      </c>
      <c r="I8" s="6" t="s">
        <v>12</v>
      </c>
    </row>
    <row r="9" spans="1:9" ht="20.100000000000001" customHeight="1" x14ac:dyDescent="0.25">
      <c r="A9" s="67"/>
      <c r="B9" s="67"/>
      <c r="C9" s="68" t="s">
        <v>13</v>
      </c>
      <c r="D9" s="69"/>
      <c r="E9" s="69"/>
      <c r="F9" s="69"/>
      <c r="G9" s="69"/>
      <c r="H9" s="69"/>
      <c r="I9" s="70"/>
    </row>
    <row r="10" spans="1:9" ht="15.95" customHeight="1" x14ac:dyDescent="0.25">
      <c r="A10" s="11" t="s">
        <v>104</v>
      </c>
      <c r="B10" s="62" t="s">
        <v>108</v>
      </c>
      <c r="C10" s="13">
        <v>43.76</v>
      </c>
      <c r="D10" s="13">
        <v>27.02</v>
      </c>
      <c r="E10" s="13">
        <v>52.4</v>
      </c>
      <c r="F10" s="13">
        <v>0.159</v>
      </c>
      <c r="G10" s="13">
        <v>0.159</v>
      </c>
      <c r="H10" s="13"/>
      <c r="I10" s="14">
        <f>SUM(C10:H10)</f>
        <v>123.49800000000002</v>
      </c>
    </row>
    <row r="11" spans="1:9" ht="15.95" customHeight="1" x14ac:dyDescent="0.25">
      <c r="A11" s="11" t="s">
        <v>105</v>
      </c>
      <c r="B11" s="62" t="s">
        <v>109</v>
      </c>
      <c r="C11" s="13">
        <v>1.45</v>
      </c>
      <c r="D11" s="13">
        <v>2.06</v>
      </c>
      <c r="E11" s="13">
        <v>1.8</v>
      </c>
      <c r="F11" s="13">
        <v>1.7999999999999999E-2</v>
      </c>
      <c r="G11" s="13">
        <v>1.7999999999999999E-2</v>
      </c>
      <c r="H11" s="13"/>
      <c r="I11" s="14">
        <f t="shared" ref="I11:I24" si="0">SUM(C11:H11)</f>
        <v>5.3459999999999992</v>
      </c>
    </row>
    <row r="12" spans="1:9" ht="15.95" customHeight="1" x14ac:dyDescent="0.25">
      <c r="A12" s="11" t="s">
        <v>106</v>
      </c>
      <c r="B12" s="62" t="s">
        <v>110</v>
      </c>
      <c r="C12" s="13">
        <v>0</v>
      </c>
      <c r="D12" s="13">
        <v>1.9</v>
      </c>
      <c r="E12" s="13">
        <v>0.6</v>
      </c>
      <c r="F12" s="13">
        <v>1.7999999999999999E-2</v>
      </c>
      <c r="G12" s="13">
        <v>1.7999999999999999E-2</v>
      </c>
      <c r="H12" s="13"/>
      <c r="I12" s="14">
        <f t="shared" si="0"/>
        <v>2.5359999999999996</v>
      </c>
    </row>
    <row r="13" spans="1:9" ht="15.95" customHeight="1" x14ac:dyDescent="0.25">
      <c r="A13" s="11" t="s">
        <v>107</v>
      </c>
      <c r="B13" s="62" t="s">
        <v>111</v>
      </c>
      <c r="C13" s="13">
        <v>0.95</v>
      </c>
      <c r="D13" s="13">
        <v>5.76</v>
      </c>
      <c r="E13" s="13">
        <v>4.12</v>
      </c>
      <c r="F13" s="13">
        <v>4.4999999999999998E-2</v>
      </c>
      <c r="G13" s="13">
        <v>4.4999999999999998E-2</v>
      </c>
      <c r="H13" s="13"/>
      <c r="I13" s="14">
        <f t="shared" si="0"/>
        <v>10.92</v>
      </c>
    </row>
    <row r="14" spans="1:9" ht="15.95" customHeight="1" x14ac:dyDescent="0.25">
      <c r="A14" s="20"/>
      <c r="B14" s="28"/>
      <c r="C14" s="13"/>
      <c r="D14" s="13"/>
      <c r="E14" s="13"/>
      <c r="F14" s="13"/>
      <c r="G14" s="13"/>
      <c r="H14" s="13"/>
      <c r="I14" s="14">
        <f t="shared" si="0"/>
        <v>0</v>
      </c>
    </row>
    <row r="15" spans="1:9" ht="15.95" customHeight="1" x14ac:dyDescent="0.25">
      <c r="A15" s="11"/>
      <c r="B15" s="28"/>
      <c r="C15" s="13"/>
      <c r="D15" s="13"/>
      <c r="E15" s="13"/>
      <c r="F15" s="13"/>
      <c r="G15" s="13"/>
      <c r="H15" s="13"/>
      <c r="I15" s="14">
        <f t="shared" si="0"/>
        <v>0</v>
      </c>
    </row>
    <row r="16" spans="1:9" ht="15.95" customHeight="1" x14ac:dyDescent="0.25">
      <c r="A16" s="11"/>
      <c r="B16" s="28"/>
      <c r="C16" s="13"/>
      <c r="D16" s="13"/>
      <c r="E16" s="13"/>
      <c r="F16" s="13"/>
      <c r="G16" s="13"/>
      <c r="H16" s="13"/>
      <c r="I16" s="14">
        <f t="shared" si="0"/>
        <v>0</v>
      </c>
    </row>
    <row r="17" spans="1:11" ht="15.95" customHeight="1" x14ac:dyDescent="0.25">
      <c r="A17" s="11"/>
      <c r="B17" s="28"/>
      <c r="C17" s="13"/>
      <c r="D17" s="13"/>
      <c r="E17" s="13"/>
      <c r="F17" s="13"/>
      <c r="G17" s="13"/>
      <c r="H17" s="13"/>
      <c r="I17" s="14">
        <f t="shared" si="0"/>
        <v>0</v>
      </c>
    </row>
    <row r="18" spans="1:11" ht="15.95" customHeight="1" x14ac:dyDescent="0.25">
      <c r="A18" s="11"/>
      <c r="B18" s="28"/>
      <c r="C18" s="13"/>
      <c r="D18" s="13"/>
      <c r="E18" s="13"/>
      <c r="F18" s="13"/>
      <c r="G18" s="13"/>
      <c r="H18" s="13"/>
      <c r="I18" s="14">
        <f t="shared" si="0"/>
        <v>0</v>
      </c>
    </row>
    <row r="19" spans="1:11" ht="15.95" customHeight="1" x14ac:dyDescent="0.25">
      <c r="A19" s="11"/>
      <c r="B19" s="28"/>
      <c r="C19" s="13"/>
      <c r="D19" s="13"/>
      <c r="E19" s="13"/>
      <c r="F19" s="13"/>
      <c r="G19" s="13"/>
      <c r="H19" s="13"/>
      <c r="I19" s="14">
        <f t="shared" si="0"/>
        <v>0</v>
      </c>
    </row>
    <row r="20" spans="1:11" ht="15.95" customHeight="1" x14ac:dyDescent="0.25">
      <c r="A20" s="11"/>
      <c r="B20" s="28"/>
      <c r="C20" s="13"/>
      <c r="D20" s="13"/>
      <c r="E20" s="13"/>
      <c r="F20" s="13"/>
      <c r="G20" s="13"/>
      <c r="H20" s="13"/>
      <c r="I20" s="14">
        <f t="shared" si="0"/>
        <v>0</v>
      </c>
    </row>
    <row r="21" spans="1:11" ht="15.95" customHeight="1" x14ac:dyDescent="0.25">
      <c r="A21" s="11"/>
      <c r="B21" s="28"/>
      <c r="C21" s="13"/>
      <c r="D21" s="13"/>
      <c r="E21" s="13"/>
      <c r="F21" s="13"/>
      <c r="G21" s="13"/>
      <c r="H21" s="13"/>
      <c r="I21" s="14">
        <f t="shared" si="0"/>
        <v>0</v>
      </c>
    </row>
    <row r="22" spans="1:11" ht="15.95" customHeight="1" x14ac:dyDescent="0.25">
      <c r="A22" s="11"/>
      <c r="B22" s="28"/>
      <c r="C22" s="13"/>
      <c r="D22" s="13"/>
      <c r="E22" s="13"/>
      <c r="F22" s="13"/>
      <c r="G22" s="13"/>
      <c r="H22" s="13"/>
      <c r="I22" s="14">
        <f t="shared" si="0"/>
        <v>0</v>
      </c>
    </row>
    <row r="23" spans="1:11" ht="15.95" customHeight="1" x14ac:dyDescent="0.25">
      <c r="A23" s="11"/>
      <c r="B23" s="28"/>
      <c r="C23" s="13"/>
      <c r="D23" s="13"/>
      <c r="E23" s="13"/>
      <c r="F23" s="13"/>
      <c r="G23" s="13"/>
      <c r="H23" s="13"/>
      <c r="I23" s="14">
        <f t="shared" si="0"/>
        <v>0</v>
      </c>
    </row>
    <row r="24" spans="1:11" ht="15.95" customHeight="1" x14ac:dyDescent="0.25">
      <c r="A24" s="11"/>
      <c r="B24" s="28"/>
      <c r="C24" s="13"/>
      <c r="D24" s="13"/>
      <c r="E24" s="13"/>
      <c r="F24" s="13"/>
      <c r="G24" s="13"/>
      <c r="H24" s="13"/>
      <c r="I24" s="14">
        <f t="shared" si="0"/>
        <v>0</v>
      </c>
    </row>
    <row r="25" spans="1:11" ht="29.25" hidden="1" customHeight="1" x14ac:dyDescent="0.25">
      <c r="C25" s="40">
        <f t="shared" ref="C25:H25" si="1">SUM(C10:C24)</f>
        <v>46.160000000000004</v>
      </c>
      <c r="D25" s="40">
        <f t="shared" si="1"/>
        <v>36.739999999999995</v>
      </c>
      <c r="E25" s="40">
        <f t="shared" si="1"/>
        <v>58.919999999999995</v>
      </c>
      <c r="F25" s="40">
        <f t="shared" si="1"/>
        <v>0.24</v>
      </c>
      <c r="G25" s="40">
        <f t="shared" si="1"/>
        <v>0.24</v>
      </c>
      <c r="H25" s="40">
        <f t="shared" si="1"/>
        <v>0</v>
      </c>
      <c r="K25" s="19" t="s">
        <v>24</v>
      </c>
    </row>
    <row r="26" spans="1:11" ht="29.25" customHeight="1" x14ac:dyDescent="0.25">
      <c r="C26" s="40"/>
      <c r="D26" s="40"/>
      <c r="E26" s="40"/>
      <c r="F26" s="40"/>
      <c r="G26" s="40"/>
      <c r="H26" s="40"/>
      <c r="K26" s="19"/>
    </row>
    <row r="27" spans="1:11" x14ac:dyDescent="0.25">
      <c r="A27" s="3" t="s">
        <v>14</v>
      </c>
    </row>
    <row r="28" spans="1:11" ht="60" x14ac:dyDescent="0.25">
      <c r="A28" s="66" t="s">
        <v>0</v>
      </c>
      <c r="B28" s="66" t="s">
        <v>1</v>
      </c>
      <c r="C28" s="7" t="s">
        <v>2</v>
      </c>
      <c r="D28" s="7" t="s">
        <v>4</v>
      </c>
      <c r="E28" s="7" t="s">
        <v>6</v>
      </c>
      <c r="F28" s="7" t="s">
        <v>8</v>
      </c>
      <c r="G28" s="7" t="s">
        <v>9</v>
      </c>
      <c r="H28" s="7" t="s">
        <v>11</v>
      </c>
      <c r="I28" s="6" t="s">
        <v>12</v>
      </c>
    </row>
    <row r="29" spans="1:11" ht="20.100000000000001" customHeight="1" x14ac:dyDescent="0.25">
      <c r="A29" s="67"/>
      <c r="B29" s="67"/>
      <c r="C29" s="68" t="s">
        <v>18</v>
      </c>
      <c r="D29" s="69"/>
      <c r="E29" s="69"/>
      <c r="F29" s="69"/>
      <c r="G29" s="69"/>
      <c r="H29" s="69"/>
      <c r="I29" s="70"/>
    </row>
    <row r="30" spans="1:11" ht="15.95" customHeight="1" x14ac:dyDescent="0.25">
      <c r="A30" s="11" t="s">
        <v>104</v>
      </c>
      <c r="B30" s="62" t="s">
        <v>108</v>
      </c>
      <c r="C30" s="13">
        <v>43.76</v>
      </c>
      <c r="D30" s="13">
        <v>27.02</v>
      </c>
      <c r="E30" s="13">
        <v>52.4</v>
      </c>
      <c r="F30" s="13">
        <v>0.159</v>
      </c>
      <c r="G30" s="13">
        <v>0.159</v>
      </c>
      <c r="H30" s="13"/>
      <c r="I30" s="14">
        <f>SUM(C30:H30)</f>
        <v>123.49800000000002</v>
      </c>
    </row>
    <row r="31" spans="1:11" ht="15.95" customHeight="1" x14ac:dyDescent="0.25">
      <c r="A31" s="11" t="s">
        <v>105</v>
      </c>
      <c r="B31" s="62" t="s">
        <v>109</v>
      </c>
      <c r="C31" s="13">
        <v>1.45</v>
      </c>
      <c r="D31" s="13">
        <v>2.06</v>
      </c>
      <c r="E31" s="13">
        <v>1.8</v>
      </c>
      <c r="F31" s="13">
        <v>1.7999999999999999E-2</v>
      </c>
      <c r="G31" s="13">
        <v>1.7999999999999999E-2</v>
      </c>
      <c r="H31" s="13"/>
      <c r="I31" s="14">
        <f t="shared" ref="I31:I44" si="2">SUM(C31:H31)</f>
        <v>5.3459999999999992</v>
      </c>
    </row>
    <row r="32" spans="1:11" ht="15.95" customHeight="1" x14ac:dyDescent="0.25">
      <c r="A32" s="11" t="s">
        <v>106</v>
      </c>
      <c r="B32" s="62" t="s">
        <v>110</v>
      </c>
      <c r="C32" s="13">
        <v>0</v>
      </c>
      <c r="D32" s="13">
        <v>1.9</v>
      </c>
      <c r="E32" s="13">
        <v>0.6</v>
      </c>
      <c r="F32" s="13">
        <v>1.7999999999999999E-2</v>
      </c>
      <c r="G32" s="13">
        <v>1.7999999999999999E-2</v>
      </c>
      <c r="H32" s="13"/>
      <c r="I32" s="14">
        <f t="shared" si="2"/>
        <v>2.5359999999999996</v>
      </c>
    </row>
    <row r="33" spans="1:11" ht="15.95" customHeight="1" x14ac:dyDescent="0.25">
      <c r="A33" s="11" t="s">
        <v>107</v>
      </c>
      <c r="B33" s="62" t="s">
        <v>111</v>
      </c>
      <c r="C33" s="13">
        <v>0.95</v>
      </c>
      <c r="D33" s="13">
        <v>5.76</v>
      </c>
      <c r="E33" s="13">
        <v>4.12</v>
      </c>
      <c r="F33" s="13">
        <v>4.4999999999999998E-2</v>
      </c>
      <c r="G33" s="13">
        <v>4.4999999999999998E-2</v>
      </c>
      <c r="H33" s="13"/>
      <c r="I33" s="14">
        <f t="shared" si="2"/>
        <v>10.92</v>
      </c>
    </row>
    <row r="34" spans="1:11" ht="15.95" customHeight="1" x14ac:dyDescent="0.25">
      <c r="A34" s="20"/>
      <c r="B34" s="28"/>
      <c r="C34" s="13"/>
      <c r="D34" s="13"/>
      <c r="E34" s="13"/>
      <c r="F34" s="13"/>
      <c r="G34" s="13"/>
      <c r="H34" s="13"/>
      <c r="I34" s="14">
        <f t="shared" si="2"/>
        <v>0</v>
      </c>
    </row>
    <row r="35" spans="1:11" ht="15.95" customHeight="1" x14ac:dyDescent="0.25">
      <c r="A35" s="11"/>
      <c r="B35" s="28"/>
      <c r="C35" s="13"/>
      <c r="D35" s="13"/>
      <c r="E35" s="15"/>
      <c r="F35" s="13"/>
      <c r="G35" s="13"/>
      <c r="H35" s="13"/>
      <c r="I35" s="14">
        <f t="shared" si="2"/>
        <v>0</v>
      </c>
    </row>
    <row r="36" spans="1:11" ht="15.95" customHeight="1" x14ac:dyDescent="0.25">
      <c r="A36" s="11"/>
      <c r="B36" s="28"/>
      <c r="C36" s="13"/>
      <c r="D36" s="13"/>
      <c r="E36" s="15"/>
      <c r="F36" s="13"/>
      <c r="G36" s="13"/>
      <c r="H36" s="13"/>
      <c r="I36" s="14">
        <f t="shared" si="2"/>
        <v>0</v>
      </c>
    </row>
    <row r="37" spans="1:11" ht="15.95" customHeight="1" x14ac:dyDescent="0.25">
      <c r="A37" s="11"/>
      <c r="B37" s="28"/>
      <c r="C37" s="13"/>
      <c r="D37" s="13"/>
      <c r="E37" s="15"/>
      <c r="F37" s="13"/>
      <c r="G37" s="13"/>
      <c r="H37" s="13"/>
      <c r="I37" s="14">
        <f t="shared" si="2"/>
        <v>0</v>
      </c>
    </row>
    <row r="38" spans="1:11" ht="15.95" customHeight="1" x14ac:dyDescent="0.25">
      <c r="A38" s="11"/>
      <c r="B38" s="28"/>
      <c r="C38" s="13"/>
      <c r="D38" s="13"/>
      <c r="E38" s="15"/>
      <c r="F38" s="13"/>
      <c r="G38" s="13"/>
      <c r="H38" s="13"/>
      <c r="I38" s="14">
        <f t="shared" si="2"/>
        <v>0</v>
      </c>
    </row>
    <row r="39" spans="1:11" ht="15.95" customHeight="1" x14ac:dyDescent="0.25">
      <c r="A39" s="11"/>
      <c r="B39" s="28"/>
      <c r="C39" s="13"/>
      <c r="D39" s="13"/>
      <c r="E39" s="15"/>
      <c r="F39" s="13"/>
      <c r="G39" s="13"/>
      <c r="H39" s="13"/>
      <c r="I39" s="14">
        <f t="shared" si="2"/>
        <v>0</v>
      </c>
    </row>
    <row r="40" spans="1:11" ht="15.95" customHeight="1" x14ac:dyDescent="0.25">
      <c r="A40" s="11"/>
      <c r="B40" s="28"/>
      <c r="C40" s="13"/>
      <c r="D40" s="13"/>
      <c r="E40" s="15"/>
      <c r="F40" s="13"/>
      <c r="G40" s="13"/>
      <c r="H40" s="13"/>
      <c r="I40" s="14">
        <f t="shared" si="2"/>
        <v>0</v>
      </c>
    </row>
    <row r="41" spans="1:11" ht="15.95" customHeight="1" x14ac:dyDescent="0.25">
      <c r="A41" s="11"/>
      <c r="B41" s="28"/>
      <c r="C41" s="13"/>
      <c r="D41" s="13"/>
      <c r="E41" s="15"/>
      <c r="F41" s="13"/>
      <c r="G41" s="13"/>
      <c r="H41" s="13"/>
      <c r="I41" s="14">
        <f t="shared" si="2"/>
        <v>0</v>
      </c>
    </row>
    <row r="42" spans="1:11" ht="15.95" customHeight="1" x14ac:dyDescent="0.25">
      <c r="A42" s="11"/>
      <c r="B42" s="28"/>
      <c r="C42" s="13"/>
      <c r="D42" s="13"/>
      <c r="E42" s="15"/>
      <c r="F42" s="13"/>
      <c r="G42" s="13"/>
      <c r="H42" s="13"/>
      <c r="I42" s="14">
        <f t="shared" si="2"/>
        <v>0</v>
      </c>
    </row>
    <row r="43" spans="1:11" ht="15.95" customHeight="1" x14ac:dyDescent="0.25">
      <c r="A43" s="11"/>
      <c r="B43" s="28"/>
      <c r="C43" s="13"/>
      <c r="D43" s="13"/>
      <c r="E43" s="15"/>
      <c r="F43" s="13"/>
      <c r="G43" s="13"/>
      <c r="H43" s="13"/>
      <c r="I43" s="14">
        <f t="shared" si="2"/>
        <v>0</v>
      </c>
    </row>
    <row r="44" spans="1:11" ht="15.95" customHeight="1" x14ac:dyDescent="0.25">
      <c r="A44" s="11"/>
      <c r="B44" s="28"/>
      <c r="C44" s="13"/>
      <c r="D44" s="13"/>
      <c r="E44" s="15"/>
      <c r="F44" s="13"/>
      <c r="G44" s="13"/>
      <c r="H44" s="13"/>
      <c r="I44" s="14">
        <f t="shared" si="2"/>
        <v>0</v>
      </c>
    </row>
    <row r="45" spans="1:11" ht="15.95" hidden="1" customHeight="1" x14ac:dyDescent="0.25">
      <c r="C45" s="18">
        <f t="shared" ref="C45:H45" si="3">SUM(C30:C44)</f>
        <v>46.160000000000004</v>
      </c>
      <c r="D45" s="18">
        <f t="shared" si="3"/>
        <v>36.739999999999995</v>
      </c>
      <c r="E45" s="18">
        <f t="shared" si="3"/>
        <v>58.919999999999995</v>
      </c>
      <c r="F45" s="18">
        <f t="shared" si="3"/>
        <v>0.24</v>
      </c>
      <c r="G45" s="18">
        <f t="shared" si="3"/>
        <v>0.24</v>
      </c>
      <c r="H45" s="18">
        <f t="shared" si="3"/>
        <v>0</v>
      </c>
      <c r="K45" s="19" t="s">
        <v>24</v>
      </c>
    </row>
    <row r="46" spans="1:11" ht="15.95" customHeight="1" x14ac:dyDescent="0.25"/>
    <row r="47" spans="1:11" ht="15.95" customHeight="1" x14ac:dyDescent="0.25">
      <c r="A47" s="3" t="s">
        <v>22</v>
      </c>
    </row>
    <row r="48" spans="1:11" ht="60" x14ac:dyDescent="0.25">
      <c r="A48" s="66" t="s">
        <v>0</v>
      </c>
      <c r="B48" s="66" t="s">
        <v>1</v>
      </c>
      <c r="C48" s="7" t="s">
        <v>2</v>
      </c>
      <c r="D48" s="7" t="s">
        <v>4</v>
      </c>
      <c r="E48" s="7" t="s">
        <v>6</v>
      </c>
      <c r="F48" s="7" t="s">
        <v>8</v>
      </c>
      <c r="G48" s="7" t="s">
        <v>9</v>
      </c>
      <c r="H48" s="7" t="s">
        <v>11</v>
      </c>
      <c r="I48" s="6" t="s">
        <v>12</v>
      </c>
    </row>
    <row r="49" spans="1:9" ht="20.100000000000001" customHeight="1" x14ac:dyDescent="0.25">
      <c r="A49" s="67"/>
      <c r="B49" s="67"/>
      <c r="C49" s="68" t="s">
        <v>19</v>
      </c>
      <c r="D49" s="69"/>
      <c r="E49" s="69"/>
      <c r="F49" s="69"/>
      <c r="G49" s="69"/>
      <c r="H49" s="69"/>
      <c r="I49" s="70"/>
    </row>
    <row r="50" spans="1:9" ht="15.95" customHeight="1" x14ac:dyDescent="0.25">
      <c r="A50" s="11" t="s">
        <v>104</v>
      </c>
      <c r="B50" s="62" t="s">
        <v>108</v>
      </c>
      <c r="C50" s="16">
        <f>IF(C30=0,0,VSTUPY!A$5*VSTUPY!$D$7*C30/C$45)</f>
        <v>4332.24</v>
      </c>
      <c r="D50" s="16">
        <f>IF(D30=0,0,VSTUPY!B$5*VSTUPY!$D$7*D30/D$45)</f>
        <v>24074.819999999996</v>
      </c>
      <c r="E50" s="16">
        <f>IF(E30=0,0,VSTUPY!C$5*VSTUPY!$D$7*E30/E$45)</f>
        <v>4772.5919999999996</v>
      </c>
      <c r="F50" s="16">
        <f>IF(F30=0,0,VSTUPY!D$5*VSTUPY!$D$7*F30/F$45)</f>
        <v>86.575500000000005</v>
      </c>
      <c r="G50" s="16">
        <f>IF(G30=0,0,VSTUPY!E$5*VSTUPY!$D$7*G30/G$45)</f>
        <v>39.352499999999999</v>
      </c>
      <c r="H50" s="16">
        <f>IF(H30=0,0,VSTUPY!F$5*VSTUPY!$D$7*H30/H$45)</f>
        <v>0</v>
      </c>
      <c r="I50" s="17">
        <f>SUM(C50:H50)</f>
        <v>33305.579999999994</v>
      </c>
    </row>
    <row r="51" spans="1:9" ht="15.95" customHeight="1" x14ac:dyDescent="0.25">
      <c r="A51" s="11" t="s">
        <v>105</v>
      </c>
      <c r="B51" s="62" t="s">
        <v>109</v>
      </c>
      <c r="C51" s="16">
        <f>IF(C31=0,0,VSTUPY!A$5*VSTUPY!$D$7*C31/C$45)</f>
        <v>143.54999999999998</v>
      </c>
      <c r="D51" s="16">
        <f>IF(D31=0,0,VSTUPY!B$5*VSTUPY!$D$7*D31/D$45)</f>
        <v>1835.46</v>
      </c>
      <c r="E51" s="16">
        <f>IF(E31=0,0,VSTUPY!C$5*VSTUPY!$D$7*E31/E$45)</f>
        <v>163.94399999999999</v>
      </c>
      <c r="F51" s="16">
        <f>IF(F31=0,0,VSTUPY!D$5*VSTUPY!$D$7*F31/F$45)</f>
        <v>9.8010000000000002</v>
      </c>
      <c r="G51" s="16">
        <f>IF(G31=0,0,VSTUPY!E$5*VSTUPY!$D$7*G31/G$45)</f>
        <v>4.4550000000000001</v>
      </c>
      <c r="H51" s="16">
        <f>IF(H31=0,0,VSTUPY!F$5*VSTUPY!$D$7*H31/H$45)</f>
        <v>0</v>
      </c>
      <c r="I51" s="17">
        <f t="shared" ref="I51:I64" si="4">SUM(C51:H51)</f>
        <v>2157.21</v>
      </c>
    </row>
    <row r="52" spans="1:9" ht="15.95" customHeight="1" x14ac:dyDescent="0.25">
      <c r="A52" s="11" t="s">
        <v>106</v>
      </c>
      <c r="B52" s="62" t="s">
        <v>110</v>
      </c>
      <c r="C52" s="16">
        <f>IF(C32=0,0,VSTUPY!A$5*VSTUPY!$D$7*C32/C$45)</f>
        <v>0</v>
      </c>
      <c r="D52" s="16">
        <f>IF(D32=0,0,VSTUPY!B$5*VSTUPY!$D$7*D32/D$45)</f>
        <v>1692.8999999999999</v>
      </c>
      <c r="E52" s="16">
        <f>IF(E32=0,0,VSTUPY!C$5*VSTUPY!$D$7*E32/E$45)</f>
        <v>54.648000000000003</v>
      </c>
      <c r="F52" s="16">
        <f>IF(F32=0,0,VSTUPY!D$5*VSTUPY!$D$7*F32/F$45)</f>
        <v>9.8010000000000002</v>
      </c>
      <c r="G52" s="16">
        <f>IF(G32=0,0,VSTUPY!E$5*VSTUPY!$D$7*G32/G$45)</f>
        <v>4.4550000000000001</v>
      </c>
      <c r="H52" s="16">
        <f>IF(H32=0,0,VSTUPY!F$5*VSTUPY!$D$7*H32/H$45)</f>
        <v>0</v>
      </c>
      <c r="I52" s="17">
        <f t="shared" si="4"/>
        <v>1761.8039999999996</v>
      </c>
    </row>
    <row r="53" spans="1:9" ht="15.95" customHeight="1" x14ac:dyDescent="0.25">
      <c r="A53" s="11" t="s">
        <v>107</v>
      </c>
      <c r="B53" s="62" t="s">
        <v>111</v>
      </c>
      <c r="C53" s="16">
        <f>IF(C33=0,0,VSTUPY!A$5*VSTUPY!$D$7*C33/C$45)</f>
        <v>94.05</v>
      </c>
      <c r="D53" s="16">
        <f>IF(D33=0,0,VSTUPY!B$5*VSTUPY!$D$7*D33/D$45)</f>
        <v>5132.1599999999989</v>
      </c>
      <c r="E53" s="16">
        <f>IF(E33=0,0,VSTUPY!C$5*VSTUPY!$D$7*E33/E$45)</f>
        <v>375.24960000000004</v>
      </c>
      <c r="F53" s="16">
        <f>IF(F33=0,0,VSTUPY!D$5*VSTUPY!$D$7*F33/F$45)</f>
        <v>24.502500000000001</v>
      </c>
      <c r="G53" s="16">
        <f>IF(G33=0,0,VSTUPY!E$5*VSTUPY!$D$7*G33/G$45)</f>
        <v>11.137500000000001</v>
      </c>
      <c r="H53" s="16">
        <f>IF(H33=0,0,VSTUPY!F$5*VSTUPY!$D$7*H33/H$45)</f>
        <v>0</v>
      </c>
      <c r="I53" s="17">
        <f t="shared" si="4"/>
        <v>5637.0995999999986</v>
      </c>
    </row>
    <row r="54" spans="1:9" ht="15.95" customHeight="1" x14ac:dyDescent="0.25">
      <c r="A54" s="20"/>
      <c r="B54" s="28"/>
      <c r="C54" s="16">
        <f>IF(C34=0,0,VSTUPY!A$5*VSTUPY!$D$7*C34/C$45)</f>
        <v>0</v>
      </c>
      <c r="D54" s="16">
        <f>IF(D34=0,0,VSTUPY!B$5*VSTUPY!$D$7*D34/D$45)</f>
        <v>0</v>
      </c>
      <c r="E54" s="16">
        <f>IF(E34=0,0,VSTUPY!C$5*VSTUPY!$D$7*E34/E$45)</f>
        <v>0</v>
      </c>
      <c r="F54" s="16">
        <f>IF(F34=0,0,VSTUPY!D$5*VSTUPY!$D$7*F34/F$45)</f>
        <v>0</v>
      </c>
      <c r="G54" s="16">
        <f>IF(G34=0,0,VSTUPY!E$5*VSTUPY!$D$7*G34/G$45)</f>
        <v>0</v>
      </c>
      <c r="H54" s="16">
        <f>IF(H34=0,0,VSTUPY!F$5*VSTUPY!$D$7*H34/H$45)</f>
        <v>0</v>
      </c>
      <c r="I54" s="17">
        <f t="shared" si="4"/>
        <v>0</v>
      </c>
    </row>
    <row r="55" spans="1:9" ht="15.95" customHeight="1" x14ac:dyDescent="0.25">
      <c r="A55" s="11"/>
      <c r="B55" s="28"/>
      <c r="C55" s="16">
        <f>IF(C35=0,0,VSTUPY!A$5*VSTUPY!$D$7*C35/C$45)</f>
        <v>0</v>
      </c>
      <c r="D55" s="16">
        <f>IF(D35=0,0,VSTUPY!B$5*VSTUPY!$D$7*D35/D$45)</f>
        <v>0</v>
      </c>
      <c r="E55" s="16">
        <f>IF(E35=0,0,VSTUPY!C$5*VSTUPY!$D$7*E35/E$45)</f>
        <v>0</v>
      </c>
      <c r="F55" s="16">
        <f>IF(F35=0,0,VSTUPY!D$5*VSTUPY!$D$7*F35/F$45)</f>
        <v>0</v>
      </c>
      <c r="G55" s="16">
        <f>IF(G35=0,0,VSTUPY!E$5*VSTUPY!$D$7*G35/G$45)</f>
        <v>0</v>
      </c>
      <c r="H55" s="16">
        <f>IF(H35=0,0,VSTUPY!F$5*VSTUPY!$D$7*H35/H$45)</f>
        <v>0</v>
      </c>
      <c r="I55" s="17">
        <f t="shared" si="4"/>
        <v>0</v>
      </c>
    </row>
    <row r="56" spans="1:9" ht="15.95" customHeight="1" x14ac:dyDescent="0.25">
      <c r="A56" s="11"/>
      <c r="B56" s="28"/>
      <c r="C56" s="16">
        <f>IF(C36=0,0,VSTUPY!A$5*VSTUPY!$D$7*C36/C$45)</f>
        <v>0</v>
      </c>
      <c r="D56" s="16">
        <f>IF(D36=0,0,VSTUPY!B$5*VSTUPY!$D$7*D36/D$45)</f>
        <v>0</v>
      </c>
      <c r="E56" s="16">
        <f>IF(E36=0,0,VSTUPY!C$5*VSTUPY!$D$7*E36/E$45)</f>
        <v>0</v>
      </c>
      <c r="F56" s="16">
        <f>IF(F36=0,0,VSTUPY!D$5*VSTUPY!$D$7*F36/F$45)</f>
        <v>0</v>
      </c>
      <c r="G56" s="16">
        <f>IF(G36=0,0,VSTUPY!E$5*VSTUPY!$D$7*G36/G$45)</f>
        <v>0</v>
      </c>
      <c r="H56" s="16">
        <f>IF(H36=0,0,VSTUPY!F$5*VSTUPY!$D$7*H36/H$45)</f>
        <v>0</v>
      </c>
      <c r="I56" s="17">
        <f t="shared" si="4"/>
        <v>0</v>
      </c>
    </row>
    <row r="57" spans="1:9" ht="15.95" customHeight="1" x14ac:dyDescent="0.25">
      <c r="A57" s="11"/>
      <c r="B57" s="28"/>
      <c r="C57" s="16">
        <f>IF(C37=0,0,VSTUPY!A$5*VSTUPY!$D$7*C37/C$45)</f>
        <v>0</v>
      </c>
      <c r="D57" s="16">
        <f>IF(D37=0,0,VSTUPY!B$5*VSTUPY!$D$7*D37/D$45)</f>
        <v>0</v>
      </c>
      <c r="E57" s="16">
        <f>IF(E37=0,0,VSTUPY!C$5*VSTUPY!$D$7*E37/E$45)</f>
        <v>0</v>
      </c>
      <c r="F57" s="16">
        <f>IF(F37=0,0,VSTUPY!D$5*VSTUPY!$D$7*F37/F$45)</f>
        <v>0</v>
      </c>
      <c r="G57" s="16">
        <f>IF(G37=0,0,VSTUPY!E$5*VSTUPY!$D$7*G37/G$45)</f>
        <v>0</v>
      </c>
      <c r="H57" s="16">
        <f>IF(H37=0,0,VSTUPY!F$5*VSTUPY!$D$7*H37/H$45)</f>
        <v>0</v>
      </c>
      <c r="I57" s="17">
        <f t="shared" si="4"/>
        <v>0</v>
      </c>
    </row>
    <row r="58" spans="1:9" ht="15.95" customHeight="1" x14ac:dyDescent="0.25">
      <c r="A58" s="11"/>
      <c r="B58" s="28"/>
      <c r="C58" s="16">
        <f>IF(C38=0,0,VSTUPY!A$5*VSTUPY!$D$7*C38/C$45)</f>
        <v>0</v>
      </c>
      <c r="D58" s="16">
        <f>IF(D38=0,0,VSTUPY!B$5*VSTUPY!$D$7*D38/D$45)</f>
        <v>0</v>
      </c>
      <c r="E58" s="16">
        <f>IF(E38=0,0,VSTUPY!C$5*VSTUPY!$D$7*E38/E$45)</f>
        <v>0</v>
      </c>
      <c r="F58" s="16">
        <f>IF(F38=0,0,VSTUPY!D$5*VSTUPY!$D$7*F38/F$45)</f>
        <v>0</v>
      </c>
      <c r="G58" s="16">
        <f>IF(G38=0,0,VSTUPY!E$5*VSTUPY!$D$7*G38/G$45)</f>
        <v>0</v>
      </c>
      <c r="H58" s="16">
        <f>IF(H38=0,0,VSTUPY!F$5*VSTUPY!$D$7*H38/H$45)</f>
        <v>0</v>
      </c>
      <c r="I58" s="17">
        <f t="shared" si="4"/>
        <v>0</v>
      </c>
    </row>
    <row r="59" spans="1:9" ht="15.95" customHeight="1" x14ac:dyDescent="0.25">
      <c r="A59" s="11"/>
      <c r="B59" s="28"/>
      <c r="C59" s="16">
        <f>IF(C39=0,0,VSTUPY!A$5*VSTUPY!$D$7*C39/C$45)</f>
        <v>0</v>
      </c>
      <c r="D59" s="16">
        <f>IF(D39=0,0,VSTUPY!B$5*VSTUPY!$D$7*D39/D$45)</f>
        <v>0</v>
      </c>
      <c r="E59" s="16">
        <f>IF(E39=0,0,VSTUPY!C$5*VSTUPY!$D$7*E39/E$45)</f>
        <v>0</v>
      </c>
      <c r="F59" s="16">
        <f>IF(F39=0,0,VSTUPY!D$5*VSTUPY!$D$7*F39/F$45)</f>
        <v>0</v>
      </c>
      <c r="G59" s="16">
        <f>IF(G39=0,0,VSTUPY!E$5*VSTUPY!$D$7*G39/G$45)</f>
        <v>0</v>
      </c>
      <c r="H59" s="16">
        <f>IF(H39=0,0,VSTUPY!F$5*VSTUPY!$D$7*H39/H$45)</f>
        <v>0</v>
      </c>
      <c r="I59" s="17">
        <f t="shared" si="4"/>
        <v>0</v>
      </c>
    </row>
    <row r="60" spans="1:9" ht="15.95" customHeight="1" x14ac:dyDescent="0.25">
      <c r="A60" s="11"/>
      <c r="B60" s="28"/>
      <c r="C60" s="16">
        <f>IF(C40=0,0,VSTUPY!A$5*VSTUPY!$D$7*C40/C$45)</f>
        <v>0</v>
      </c>
      <c r="D60" s="16">
        <f>IF(D40=0,0,VSTUPY!B$5*VSTUPY!$D$7*D40/D$45)</f>
        <v>0</v>
      </c>
      <c r="E60" s="16">
        <f>IF(E40=0,0,VSTUPY!C$5*VSTUPY!$D$7*E40/E$45)</f>
        <v>0</v>
      </c>
      <c r="F60" s="16">
        <f>IF(F40=0,0,VSTUPY!D$5*VSTUPY!$D$7*F40/F$45)</f>
        <v>0</v>
      </c>
      <c r="G60" s="16">
        <f>IF(G40=0,0,VSTUPY!E$5*VSTUPY!$D$7*G40/G$45)</f>
        <v>0</v>
      </c>
      <c r="H60" s="16">
        <f>IF(H40=0,0,VSTUPY!F$5*VSTUPY!$D$7*H40/H$45)</f>
        <v>0</v>
      </c>
      <c r="I60" s="17">
        <f t="shared" si="4"/>
        <v>0</v>
      </c>
    </row>
    <row r="61" spans="1:9" ht="15.95" customHeight="1" x14ac:dyDescent="0.25">
      <c r="A61" s="11"/>
      <c r="B61" s="28"/>
      <c r="C61" s="16">
        <f>IF(C41=0,0,VSTUPY!A$5*VSTUPY!$D$7*C41/C$45)</f>
        <v>0</v>
      </c>
      <c r="D61" s="16">
        <f>IF(D41=0,0,VSTUPY!B$5*VSTUPY!$D$7*D41/D$45)</f>
        <v>0</v>
      </c>
      <c r="E61" s="16">
        <f>IF(E41=0,0,VSTUPY!C$5*VSTUPY!$D$7*E41/E$45)</f>
        <v>0</v>
      </c>
      <c r="F61" s="16">
        <f>IF(F41=0,0,VSTUPY!D$5*VSTUPY!$D$7*F41/F$45)</f>
        <v>0</v>
      </c>
      <c r="G61" s="16">
        <f>IF(G41=0,0,VSTUPY!E$5*VSTUPY!$D$7*G41/G$45)</f>
        <v>0</v>
      </c>
      <c r="H61" s="16">
        <f>IF(H41=0,0,VSTUPY!F$5*VSTUPY!$D$7*H41/H$45)</f>
        <v>0</v>
      </c>
      <c r="I61" s="17">
        <f t="shared" si="4"/>
        <v>0</v>
      </c>
    </row>
    <row r="62" spans="1:9" ht="15.95" customHeight="1" x14ac:dyDescent="0.25">
      <c r="A62" s="11"/>
      <c r="B62" s="28"/>
      <c r="C62" s="16">
        <f>IF(C42=0,0,VSTUPY!A$5*VSTUPY!$D$7*C42/C$45)</f>
        <v>0</v>
      </c>
      <c r="D62" s="16">
        <f>IF(D42=0,0,VSTUPY!B$5*VSTUPY!$D$7*D42/D$45)</f>
        <v>0</v>
      </c>
      <c r="E62" s="16">
        <f>IF(E42=0,0,VSTUPY!C$5*VSTUPY!$D$7*E42/E$45)</f>
        <v>0</v>
      </c>
      <c r="F62" s="16">
        <f>IF(F42=0,0,VSTUPY!D$5*VSTUPY!$D$7*F42/F$45)</f>
        <v>0</v>
      </c>
      <c r="G62" s="16">
        <f>IF(G42=0,0,VSTUPY!E$5*VSTUPY!$D$7*G42/G$45)</f>
        <v>0</v>
      </c>
      <c r="H62" s="16">
        <f>IF(H42=0,0,VSTUPY!F$5*VSTUPY!$D$7*H42/H$45)</f>
        <v>0</v>
      </c>
      <c r="I62" s="17">
        <f t="shared" si="4"/>
        <v>0</v>
      </c>
    </row>
    <row r="63" spans="1:9" ht="15.95" customHeight="1" x14ac:dyDescent="0.25">
      <c r="A63" s="11"/>
      <c r="B63" s="28"/>
      <c r="C63" s="16">
        <f>IF(C43=0,0,VSTUPY!A$5*VSTUPY!$D$7*C43/C$45)</f>
        <v>0</v>
      </c>
      <c r="D63" s="16">
        <f>IF(D43=0,0,VSTUPY!B$5*VSTUPY!$D$7*D43/D$45)</f>
        <v>0</v>
      </c>
      <c r="E63" s="16">
        <f>IF(E43=0,0,VSTUPY!C$5*VSTUPY!$D$7*E43/E$45)</f>
        <v>0</v>
      </c>
      <c r="F63" s="16">
        <f>IF(F43=0,0,VSTUPY!D$5*VSTUPY!$D$7*F43/F$45)</f>
        <v>0</v>
      </c>
      <c r="G63" s="16">
        <f>IF(G43=0,0,VSTUPY!E$5*VSTUPY!$D$7*G43/G$45)</f>
        <v>0</v>
      </c>
      <c r="H63" s="16">
        <f>IF(H43=0,0,VSTUPY!F$5*VSTUPY!$D$7*H43/H$45)</f>
        <v>0</v>
      </c>
      <c r="I63" s="17">
        <f t="shared" si="4"/>
        <v>0</v>
      </c>
    </row>
    <row r="64" spans="1:9" ht="15.95" customHeight="1" x14ac:dyDescent="0.25">
      <c r="A64" s="11"/>
      <c r="B64" s="28"/>
      <c r="C64" s="16">
        <f>IF(C44=0,0,VSTUPY!A$5*VSTUPY!$D$7*C44/C$45)</f>
        <v>0</v>
      </c>
      <c r="D64" s="16">
        <f>IF(D44=0,0,VSTUPY!B$5*VSTUPY!$D$7*D44/D$45)</f>
        <v>0</v>
      </c>
      <c r="E64" s="16">
        <f>IF(E44=0,0,VSTUPY!C$5*VSTUPY!$D$7*E44/E$45)</f>
        <v>0</v>
      </c>
      <c r="F64" s="16">
        <f>IF(F44=0,0,VSTUPY!D$5*VSTUPY!$D$7*F44/F$45)</f>
        <v>0</v>
      </c>
      <c r="G64" s="16">
        <f>IF(G44=0,0,VSTUPY!E$5*VSTUPY!$D$7*G44/G$45)</f>
        <v>0</v>
      </c>
      <c r="H64" s="16">
        <f>IF(H44=0,0,VSTUPY!F$5*VSTUPY!$D$7*H44/H$45)</f>
        <v>0</v>
      </c>
      <c r="I64" s="17">
        <f t="shared" si="4"/>
        <v>0</v>
      </c>
    </row>
    <row r="65" spans="1:11" hidden="1" x14ac:dyDescent="0.25">
      <c r="C65" s="42">
        <f>SUM(C50:C64)</f>
        <v>4569.84</v>
      </c>
      <c r="D65" s="42">
        <f t="shared" ref="D65:H65" si="5">SUM(D50:D64)</f>
        <v>32735.339999999997</v>
      </c>
      <c r="E65" s="42">
        <f t="shared" si="5"/>
        <v>5366.4336000000003</v>
      </c>
      <c r="F65" s="42">
        <f t="shared" si="5"/>
        <v>130.68</v>
      </c>
      <c r="G65" s="42">
        <f t="shared" si="5"/>
        <v>59.4</v>
      </c>
      <c r="H65" s="42">
        <f t="shared" si="5"/>
        <v>0</v>
      </c>
      <c r="K65" s="19" t="s">
        <v>24</v>
      </c>
    </row>
    <row r="66" spans="1:11" ht="30.75" customHeight="1" x14ac:dyDescent="0.25"/>
    <row r="67" spans="1:11" x14ac:dyDescent="0.25">
      <c r="A67" s="21" t="s">
        <v>26</v>
      </c>
      <c r="B67" s="29"/>
      <c r="C67" s="22"/>
      <c r="D67" s="22"/>
      <c r="E67" s="22"/>
      <c r="F67" s="22"/>
      <c r="G67" s="22"/>
      <c r="H67" s="22"/>
      <c r="I67" s="22"/>
    </row>
    <row r="68" spans="1:11" ht="60" x14ac:dyDescent="0.25">
      <c r="A68" s="66" t="s">
        <v>0</v>
      </c>
      <c r="B68" s="66" t="s">
        <v>1</v>
      </c>
      <c r="C68" s="7" t="s">
        <v>2</v>
      </c>
      <c r="D68" s="7" t="s">
        <v>4</v>
      </c>
      <c r="E68" s="7" t="s">
        <v>6</v>
      </c>
      <c r="F68" s="7" t="s">
        <v>8</v>
      </c>
      <c r="G68" s="7" t="s">
        <v>9</v>
      </c>
      <c r="H68" s="7" t="s">
        <v>11</v>
      </c>
      <c r="I68" s="6" t="s">
        <v>12</v>
      </c>
    </row>
    <row r="69" spans="1:11" s="1" customFormat="1" ht="20.100000000000001" customHeight="1" x14ac:dyDescent="0.25">
      <c r="A69" s="67"/>
      <c r="B69" s="67"/>
      <c r="C69" s="71" t="s">
        <v>25</v>
      </c>
      <c r="D69" s="71"/>
      <c r="E69" s="71"/>
      <c r="F69" s="71"/>
      <c r="G69" s="71"/>
      <c r="H69" s="71"/>
      <c r="I69" s="71"/>
    </row>
    <row r="70" spans="1:11" ht="15.95" customHeight="1" x14ac:dyDescent="0.25">
      <c r="A70" s="11" t="s">
        <v>104</v>
      </c>
      <c r="B70" s="62" t="s">
        <v>108</v>
      </c>
      <c r="C70" s="16">
        <f>IF(C30=0,0,VSTUPY!A$5*(1-VSTUPY!$D$7)*C30/C$45)</f>
        <v>43.760000000000034</v>
      </c>
      <c r="D70" s="16">
        <f>IF(D30=0,0,VSTUPY!B$5*(1-VSTUPY!$D$7)*D30/D$45)</f>
        <v>243.18000000000018</v>
      </c>
      <c r="E70" s="16">
        <f>IF(E30=0,0,VSTUPY!C$5*(1-VSTUPY!$D$7)*E30/E$45)</f>
        <v>48.208000000000041</v>
      </c>
      <c r="F70" s="16">
        <f>IF(F30=0,0,VSTUPY!D$5*(1-VSTUPY!$D$7)*F30/F$45)</f>
        <v>0.87450000000000072</v>
      </c>
      <c r="G70" s="16">
        <f>IF(G30=0,0,VSTUPY!E$5*(1-VSTUPY!$D$7)*G30/G$45)</f>
        <v>0.39750000000000035</v>
      </c>
      <c r="H70" s="16">
        <f>IF(H30=0,0,VSTUPY!F$5*(1-VSTUPY!$D$7)*H30/H$45)</f>
        <v>0</v>
      </c>
      <c r="I70" s="17">
        <f>SUM(C70:H70)</f>
        <v>336.42000000000024</v>
      </c>
    </row>
    <row r="71" spans="1:11" ht="15.95" customHeight="1" x14ac:dyDescent="0.25">
      <c r="A71" s="11" t="s">
        <v>105</v>
      </c>
      <c r="B71" s="62" t="s">
        <v>109</v>
      </c>
      <c r="C71" s="16">
        <f>IF(C31=0,0,VSTUPY!A$5*(1-VSTUPY!$D$7)*C31/C$45)</f>
        <v>1.4500000000000011</v>
      </c>
      <c r="D71" s="16">
        <f>IF(D31=0,0,VSTUPY!B$5*(1-VSTUPY!$D$7)*D31/D$45)</f>
        <v>18.540000000000013</v>
      </c>
      <c r="E71" s="16">
        <f>IF(E31=0,0,VSTUPY!C$5*(1-VSTUPY!$D$7)*E31/E$45)</f>
        <v>1.6560000000000015</v>
      </c>
      <c r="F71" s="16">
        <f>IF(F31=0,0,VSTUPY!D$5*(1-VSTUPY!$D$7)*F31/F$45)</f>
        <v>9.9000000000000088E-2</v>
      </c>
      <c r="G71" s="16">
        <f>IF(G31=0,0,VSTUPY!E$5*(1-VSTUPY!$D$7)*G31/G$45)</f>
        <v>4.500000000000004E-2</v>
      </c>
      <c r="H71" s="16">
        <f>IF(H31=0,0,VSTUPY!F$5*(1-VSTUPY!$D$7)*H31/H$45)</f>
        <v>0</v>
      </c>
      <c r="I71" s="17">
        <f t="shared" ref="I71:I84" si="6">SUM(C71:H71)</f>
        <v>21.79000000000002</v>
      </c>
    </row>
    <row r="72" spans="1:11" ht="15.95" customHeight="1" x14ac:dyDescent="0.25">
      <c r="A72" s="11" t="s">
        <v>106</v>
      </c>
      <c r="B72" s="62" t="s">
        <v>110</v>
      </c>
      <c r="C72" s="16">
        <f>IF(C32=0,0,VSTUPY!A$5*(1-VSTUPY!$D$7)*C32/C$45)</f>
        <v>0</v>
      </c>
      <c r="D72" s="16">
        <f>IF(D32=0,0,VSTUPY!B$5*(1-VSTUPY!$D$7)*D32/D$45)</f>
        <v>17.100000000000012</v>
      </c>
      <c r="E72" s="16">
        <f>IF(E32=0,0,VSTUPY!C$5*(1-VSTUPY!$D$7)*E32/E$45)</f>
        <v>0.55200000000000049</v>
      </c>
      <c r="F72" s="16">
        <f>IF(F32=0,0,VSTUPY!D$5*(1-VSTUPY!$D$7)*F32/F$45)</f>
        <v>9.9000000000000088E-2</v>
      </c>
      <c r="G72" s="16">
        <f>IF(G32=0,0,VSTUPY!E$5*(1-VSTUPY!$D$7)*G32/G$45)</f>
        <v>4.500000000000004E-2</v>
      </c>
      <c r="H72" s="16">
        <f>IF(H32=0,0,VSTUPY!F$5*(1-VSTUPY!$D$7)*H32/H$45)</f>
        <v>0</v>
      </c>
      <c r="I72" s="17">
        <f t="shared" si="6"/>
        <v>17.796000000000014</v>
      </c>
    </row>
    <row r="73" spans="1:11" ht="15.95" customHeight="1" x14ac:dyDescent="0.25">
      <c r="A73" s="11" t="s">
        <v>107</v>
      </c>
      <c r="B73" s="62" t="s">
        <v>111</v>
      </c>
      <c r="C73" s="16">
        <f>IF(C33=0,0,VSTUPY!A$5*(1-VSTUPY!$D$7)*C33/C$45)</f>
        <v>0.95000000000000062</v>
      </c>
      <c r="D73" s="16">
        <f>IF(D33=0,0,VSTUPY!B$5*(1-VSTUPY!$D$7)*D33/D$45)</f>
        <v>51.840000000000039</v>
      </c>
      <c r="E73" s="16">
        <f>IF(E33=0,0,VSTUPY!C$5*(1-VSTUPY!$D$7)*E33/E$45)</f>
        <v>3.7904000000000035</v>
      </c>
      <c r="F73" s="16">
        <f>IF(F33=0,0,VSTUPY!D$5*(1-VSTUPY!$D$7)*F33/F$45)</f>
        <v>0.24750000000000022</v>
      </c>
      <c r="G73" s="16">
        <f>IF(G33=0,0,VSTUPY!E$5*(1-VSTUPY!$D$7)*G33/G$45)</f>
        <v>0.1125000000000001</v>
      </c>
      <c r="H73" s="16">
        <f>IF(H33=0,0,VSTUPY!F$5*(1-VSTUPY!$D$7)*H33/H$45)</f>
        <v>0</v>
      </c>
      <c r="I73" s="17">
        <f t="shared" si="6"/>
        <v>56.940400000000047</v>
      </c>
    </row>
    <row r="74" spans="1:11" ht="15.95" customHeight="1" x14ac:dyDescent="0.25">
      <c r="A74" s="20"/>
      <c r="B74" s="28"/>
      <c r="C74" s="16">
        <f>IF(C34=0,0,VSTUPY!A$5*(1-VSTUPY!$D$7)*C34/C$45)</f>
        <v>0</v>
      </c>
      <c r="D74" s="16">
        <f>IF(D34=0,0,VSTUPY!B$5*(1-VSTUPY!$D$7)*D34/D$45)</f>
        <v>0</v>
      </c>
      <c r="E74" s="16">
        <f>IF(E34=0,0,VSTUPY!C$5*(1-VSTUPY!$D$7)*E34/E$45)</f>
        <v>0</v>
      </c>
      <c r="F74" s="16">
        <f>IF(F34=0,0,VSTUPY!D$5*(1-VSTUPY!$D$7)*F34/F$45)</f>
        <v>0</v>
      </c>
      <c r="G74" s="16">
        <f>IF(G34=0,0,VSTUPY!E$5*(1-VSTUPY!$D$7)*G34/G$45)</f>
        <v>0</v>
      </c>
      <c r="H74" s="16">
        <f>IF(H34=0,0,VSTUPY!F$5*(1-VSTUPY!$D$7)*H34/H$45)</f>
        <v>0</v>
      </c>
      <c r="I74" s="17">
        <f t="shared" si="6"/>
        <v>0</v>
      </c>
    </row>
    <row r="75" spans="1:11" ht="15.95" customHeight="1" x14ac:dyDescent="0.25">
      <c r="A75" s="11"/>
      <c r="B75" s="28"/>
      <c r="C75" s="16">
        <f>IF(C35=0,0,VSTUPY!A$5*(1-VSTUPY!$D$7)*C35/C$45)</f>
        <v>0</v>
      </c>
      <c r="D75" s="16">
        <f>IF(D35=0,0,VSTUPY!B$5*(1-VSTUPY!$D$7)*D35/D$45)</f>
        <v>0</v>
      </c>
      <c r="E75" s="16">
        <f>IF(E35=0,0,VSTUPY!C$5*(1-VSTUPY!$D$7)*E35/E$45)</f>
        <v>0</v>
      </c>
      <c r="F75" s="16">
        <f>IF(F35=0,0,VSTUPY!D$5*(1-VSTUPY!$D$7)*F35/F$45)</f>
        <v>0</v>
      </c>
      <c r="G75" s="16">
        <f>IF(G35=0,0,VSTUPY!E$5*(1-VSTUPY!$D$7)*G35/G$45)</f>
        <v>0</v>
      </c>
      <c r="H75" s="16">
        <f>IF(H35=0,0,VSTUPY!F$5*(1-VSTUPY!$D$7)*H35/H$45)</f>
        <v>0</v>
      </c>
      <c r="I75" s="17">
        <f t="shared" si="6"/>
        <v>0</v>
      </c>
    </row>
    <row r="76" spans="1:11" ht="15.95" customHeight="1" x14ac:dyDescent="0.25">
      <c r="A76" s="11"/>
      <c r="B76" s="28"/>
      <c r="C76" s="16">
        <f>IF(C36=0,0,VSTUPY!A$5*(1-VSTUPY!$D$7)*C36/C$45)</f>
        <v>0</v>
      </c>
      <c r="D76" s="16">
        <f>IF(D36=0,0,VSTUPY!B$5*(1-VSTUPY!$D$7)*D36/D$45)</f>
        <v>0</v>
      </c>
      <c r="E76" s="16">
        <f>IF(E36=0,0,VSTUPY!C$5*(1-VSTUPY!$D$7)*E36/E$45)</f>
        <v>0</v>
      </c>
      <c r="F76" s="16">
        <f>IF(F36=0,0,VSTUPY!D$5*(1-VSTUPY!$D$7)*F36/F$45)</f>
        <v>0</v>
      </c>
      <c r="G76" s="16">
        <f>IF(G36=0,0,VSTUPY!E$5*(1-VSTUPY!$D$7)*G36/G$45)</f>
        <v>0</v>
      </c>
      <c r="H76" s="16">
        <f>IF(H36=0,0,VSTUPY!F$5*(1-VSTUPY!$D$7)*H36/H$45)</f>
        <v>0</v>
      </c>
      <c r="I76" s="17">
        <f t="shared" si="6"/>
        <v>0</v>
      </c>
    </row>
    <row r="77" spans="1:11" ht="15.95" customHeight="1" x14ac:dyDescent="0.25">
      <c r="A77" s="11"/>
      <c r="B77" s="28"/>
      <c r="C77" s="16">
        <f>IF(C37=0,0,VSTUPY!A$5*(1-VSTUPY!$D$7)*C37/C$45)</f>
        <v>0</v>
      </c>
      <c r="D77" s="16">
        <f>IF(D37=0,0,VSTUPY!B$5*(1-VSTUPY!$D$7)*D37/D$45)</f>
        <v>0</v>
      </c>
      <c r="E77" s="16">
        <f>IF(E37=0,0,VSTUPY!C$5*(1-VSTUPY!$D$7)*E37/E$45)</f>
        <v>0</v>
      </c>
      <c r="F77" s="16">
        <f>IF(F37=0,0,VSTUPY!D$5*(1-VSTUPY!$D$7)*F37/F$45)</f>
        <v>0</v>
      </c>
      <c r="G77" s="16">
        <f>IF(G37=0,0,VSTUPY!E$5*(1-VSTUPY!$D$7)*G37/G$45)</f>
        <v>0</v>
      </c>
      <c r="H77" s="16">
        <f>IF(H37=0,0,VSTUPY!F$5*(1-VSTUPY!$D$7)*H37/H$45)</f>
        <v>0</v>
      </c>
      <c r="I77" s="17">
        <f t="shared" si="6"/>
        <v>0</v>
      </c>
    </row>
    <row r="78" spans="1:11" ht="15.95" customHeight="1" x14ac:dyDescent="0.25">
      <c r="A78" s="11"/>
      <c r="B78" s="28"/>
      <c r="C78" s="16">
        <f>IF(C38=0,0,VSTUPY!A$5*(1-VSTUPY!$D$7)*C38/C$45)</f>
        <v>0</v>
      </c>
      <c r="D78" s="16">
        <f>IF(D38=0,0,VSTUPY!B$5*(1-VSTUPY!$D$7)*D38/D$45)</f>
        <v>0</v>
      </c>
      <c r="E78" s="16">
        <f>IF(E38=0,0,VSTUPY!C$5*(1-VSTUPY!$D$7)*E38/E$45)</f>
        <v>0</v>
      </c>
      <c r="F78" s="16">
        <f>IF(F38=0,0,VSTUPY!D$5*(1-VSTUPY!$D$7)*F38/F$45)</f>
        <v>0</v>
      </c>
      <c r="G78" s="16">
        <f>IF(G38=0,0,VSTUPY!E$5*(1-VSTUPY!$D$7)*G38/G$45)</f>
        <v>0</v>
      </c>
      <c r="H78" s="16">
        <f>IF(H38=0,0,VSTUPY!F$5*(1-VSTUPY!$D$7)*H38/H$45)</f>
        <v>0</v>
      </c>
      <c r="I78" s="17">
        <f t="shared" si="6"/>
        <v>0</v>
      </c>
    </row>
    <row r="79" spans="1:11" ht="15.95" customHeight="1" x14ac:dyDescent="0.25">
      <c r="A79" s="11"/>
      <c r="B79" s="28"/>
      <c r="C79" s="16">
        <f>IF(C39=0,0,VSTUPY!A$5*(1-VSTUPY!$D$7)*C39/C$45)</f>
        <v>0</v>
      </c>
      <c r="D79" s="16">
        <f>IF(D39=0,0,VSTUPY!B$5*(1-VSTUPY!$D$7)*D39/D$45)</f>
        <v>0</v>
      </c>
      <c r="E79" s="16">
        <f>IF(E39=0,0,VSTUPY!C$5*(1-VSTUPY!$D$7)*E39/E$45)</f>
        <v>0</v>
      </c>
      <c r="F79" s="16">
        <f>IF(F39=0,0,VSTUPY!D$5*(1-VSTUPY!$D$7)*F39/F$45)</f>
        <v>0</v>
      </c>
      <c r="G79" s="16">
        <f>IF(G39=0,0,VSTUPY!E$5*(1-VSTUPY!$D$7)*G39/G$45)</f>
        <v>0</v>
      </c>
      <c r="H79" s="16">
        <f>IF(H39=0,0,VSTUPY!F$5*(1-VSTUPY!$D$7)*H39/H$45)</f>
        <v>0</v>
      </c>
      <c r="I79" s="17">
        <f t="shared" si="6"/>
        <v>0</v>
      </c>
    </row>
    <row r="80" spans="1:11" ht="15.95" customHeight="1" x14ac:dyDescent="0.25">
      <c r="A80" s="11"/>
      <c r="B80" s="28"/>
      <c r="C80" s="16">
        <f>IF(C40=0,0,VSTUPY!A$5*(1-VSTUPY!$D$7)*C40/C$45)</f>
        <v>0</v>
      </c>
      <c r="D80" s="16">
        <f>IF(D40=0,0,VSTUPY!B$5*(1-VSTUPY!$D$7)*D40/D$45)</f>
        <v>0</v>
      </c>
      <c r="E80" s="16">
        <f>IF(E40=0,0,VSTUPY!C$5*(1-VSTUPY!$D$7)*E40/E$45)</f>
        <v>0</v>
      </c>
      <c r="F80" s="16">
        <f>IF(F40=0,0,VSTUPY!D$5*(1-VSTUPY!$D$7)*F40/F$45)</f>
        <v>0</v>
      </c>
      <c r="G80" s="16">
        <f>IF(G40=0,0,VSTUPY!E$5*(1-VSTUPY!$D$7)*G40/G$45)</f>
        <v>0</v>
      </c>
      <c r="H80" s="16">
        <f>IF(H40=0,0,VSTUPY!F$5*(1-VSTUPY!$D$7)*H40/H$45)</f>
        <v>0</v>
      </c>
      <c r="I80" s="17">
        <f t="shared" si="6"/>
        <v>0</v>
      </c>
    </row>
    <row r="81" spans="1:11" ht="15.95" customHeight="1" x14ac:dyDescent="0.25">
      <c r="A81" s="11"/>
      <c r="B81" s="28"/>
      <c r="C81" s="16">
        <f>IF(C41=0,0,VSTUPY!A$5*(1-VSTUPY!$D$7)*C41/C$45)</f>
        <v>0</v>
      </c>
      <c r="D81" s="16">
        <f>IF(D41=0,0,VSTUPY!B$5*(1-VSTUPY!$D$7)*D41/D$45)</f>
        <v>0</v>
      </c>
      <c r="E81" s="16">
        <f>IF(E41=0,0,VSTUPY!C$5*(1-VSTUPY!$D$7)*E41/E$45)</f>
        <v>0</v>
      </c>
      <c r="F81" s="16">
        <f>IF(F41=0,0,VSTUPY!D$5*(1-VSTUPY!$D$7)*F41/F$45)</f>
        <v>0</v>
      </c>
      <c r="G81" s="16">
        <f>IF(G41=0,0,VSTUPY!E$5*(1-VSTUPY!$D$7)*G41/G$45)</f>
        <v>0</v>
      </c>
      <c r="H81" s="16">
        <f>IF(H41=0,0,VSTUPY!F$5*(1-VSTUPY!$D$7)*H41/H$45)</f>
        <v>0</v>
      </c>
      <c r="I81" s="17">
        <f t="shared" si="6"/>
        <v>0</v>
      </c>
    </row>
    <row r="82" spans="1:11" ht="15.95" customHeight="1" x14ac:dyDescent="0.25">
      <c r="A82" s="11"/>
      <c r="B82" s="28"/>
      <c r="C82" s="16">
        <f>IF(C42=0,0,VSTUPY!A$5*(1-VSTUPY!$D$7)*C42/C$45)</f>
        <v>0</v>
      </c>
      <c r="D82" s="16">
        <f>IF(D42=0,0,VSTUPY!B$5*(1-VSTUPY!$D$7)*D42/D$45)</f>
        <v>0</v>
      </c>
      <c r="E82" s="16">
        <f>IF(E42=0,0,VSTUPY!C$5*(1-VSTUPY!$D$7)*E42/E$45)</f>
        <v>0</v>
      </c>
      <c r="F82" s="16">
        <f>IF(F42=0,0,VSTUPY!D$5*(1-VSTUPY!$D$7)*F42/F$45)</f>
        <v>0</v>
      </c>
      <c r="G82" s="16">
        <f>IF(G42=0,0,VSTUPY!E$5*(1-VSTUPY!$D$7)*G42/G$45)</f>
        <v>0</v>
      </c>
      <c r="H82" s="16">
        <f>IF(H42=0,0,VSTUPY!F$5*(1-VSTUPY!$D$7)*H42/H$45)</f>
        <v>0</v>
      </c>
      <c r="I82" s="17">
        <f t="shared" si="6"/>
        <v>0</v>
      </c>
    </row>
    <row r="83" spans="1:11" ht="15.95" customHeight="1" x14ac:dyDescent="0.25">
      <c r="A83" s="11"/>
      <c r="B83" s="28"/>
      <c r="C83" s="16">
        <f>IF(C43=0,0,VSTUPY!A$5*(1-VSTUPY!$D$7)*C43/C$45)</f>
        <v>0</v>
      </c>
      <c r="D83" s="16">
        <f>IF(D43=0,0,VSTUPY!B$5*(1-VSTUPY!$D$7)*D43/D$45)</f>
        <v>0</v>
      </c>
      <c r="E83" s="16">
        <f>IF(E43=0,0,VSTUPY!C$5*(1-VSTUPY!$D$7)*E43/E$45)</f>
        <v>0</v>
      </c>
      <c r="F83" s="16">
        <f>IF(F43=0,0,VSTUPY!D$5*(1-VSTUPY!$D$7)*F43/F$45)</f>
        <v>0</v>
      </c>
      <c r="G83" s="16">
        <f>IF(G43=0,0,VSTUPY!E$5*(1-VSTUPY!$D$7)*G43/G$45)</f>
        <v>0</v>
      </c>
      <c r="H83" s="16">
        <f>IF(H43=0,0,VSTUPY!F$5*(1-VSTUPY!$D$7)*H43/H$45)</f>
        <v>0</v>
      </c>
      <c r="I83" s="17">
        <f t="shared" si="6"/>
        <v>0</v>
      </c>
    </row>
    <row r="84" spans="1:11" ht="15.95" customHeight="1" x14ac:dyDescent="0.25">
      <c r="A84" s="11"/>
      <c r="B84" s="28"/>
      <c r="C84" s="16">
        <f>IF(C44=0,0,VSTUPY!A$5*(1-VSTUPY!$D$7)*C44/C$45)</f>
        <v>0</v>
      </c>
      <c r="D84" s="16">
        <f>IF(D44=0,0,VSTUPY!B$5*(1-VSTUPY!$D$7)*D44/D$45)</f>
        <v>0</v>
      </c>
      <c r="E84" s="16">
        <f>IF(E44=0,0,VSTUPY!C$5*(1-VSTUPY!$D$7)*E44/E$45)</f>
        <v>0</v>
      </c>
      <c r="F84" s="16">
        <f>IF(F44=0,0,VSTUPY!D$5*(1-VSTUPY!$D$7)*F44/F$45)</f>
        <v>0</v>
      </c>
      <c r="G84" s="16">
        <f>IF(G44=0,0,VSTUPY!E$5*(1-VSTUPY!$D$7)*G44/G$45)</f>
        <v>0</v>
      </c>
      <c r="H84" s="16">
        <f>IF(H44=0,0,VSTUPY!F$5*(1-VSTUPY!$D$7)*H44/H$45)</f>
        <v>0</v>
      </c>
      <c r="I84" s="17">
        <f t="shared" si="6"/>
        <v>0</v>
      </c>
    </row>
    <row r="85" spans="1:11" hidden="1" x14ac:dyDescent="0.25">
      <c r="C85" s="41">
        <f>SUM(C70:C84)</f>
        <v>46.160000000000039</v>
      </c>
      <c r="D85" s="41">
        <f t="shared" ref="D85:H85" si="7">SUM(D70:D84)</f>
        <v>330.66000000000025</v>
      </c>
      <c r="E85" s="41">
        <f t="shared" si="7"/>
        <v>54.206400000000045</v>
      </c>
      <c r="F85" s="41">
        <f t="shared" si="7"/>
        <v>1.3200000000000012</v>
      </c>
      <c r="G85" s="41">
        <f t="shared" si="7"/>
        <v>0.60000000000000053</v>
      </c>
      <c r="H85" s="41">
        <f t="shared" si="7"/>
        <v>0</v>
      </c>
      <c r="K85" s="19" t="s">
        <v>24</v>
      </c>
    </row>
  </sheetData>
  <mergeCells count="13">
    <mergeCell ref="C9:I9"/>
    <mergeCell ref="A1:I1"/>
    <mergeCell ref="A8:A9"/>
    <mergeCell ref="B8:B9"/>
    <mergeCell ref="A28:A29"/>
    <mergeCell ref="B28:B29"/>
    <mergeCell ref="C29:I29"/>
    <mergeCell ref="A48:A49"/>
    <mergeCell ref="B48:B49"/>
    <mergeCell ref="C49:I49"/>
    <mergeCell ref="A68:A69"/>
    <mergeCell ref="B68:B69"/>
    <mergeCell ref="C69:I6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94" fitToHeight="0" orientation="portrait" blackAndWhite="1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0"/>
  <sheetViews>
    <sheetView tabSelected="1" topLeftCell="A16" zoomScaleNormal="100" zoomScalePageLayoutView="85" workbookViewId="0">
      <selection activeCell="G24" sqref="G24"/>
    </sheetView>
  </sheetViews>
  <sheetFormatPr defaultRowHeight="15" x14ac:dyDescent="0.25"/>
  <cols>
    <col min="1" max="1" width="34.42578125" customWidth="1"/>
    <col min="2" max="5" width="17.7109375" customWidth="1"/>
    <col min="8" max="8" width="15.85546875" bestFit="1" customWidth="1"/>
  </cols>
  <sheetData>
    <row r="1" spans="1:7" x14ac:dyDescent="0.25">
      <c r="A1" s="3" t="s">
        <v>28</v>
      </c>
    </row>
    <row r="3" spans="1:7" ht="57" customHeight="1" x14ac:dyDescent="0.25">
      <c r="A3" s="66" t="s">
        <v>29</v>
      </c>
      <c r="B3" s="74" t="s">
        <v>30</v>
      </c>
      <c r="C3" s="74"/>
      <c r="D3" s="74" t="s">
        <v>31</v>
      </c>
      <c r="E3" s="74"/>
    </row>
    <row r="4" spans="1:7" ht="21.95" customHeight="1" x14ac:dyDescent="0.25">
      <c r="A4" s="67"/>
      <c r="B4" s="6" t="s">
        <v>46</v>
      </c>
      <c r="C4" s="6" t="s">
        <v>47</v>
      </c>
      <c r="D4" s="6" t="s">
        <v>46</v>
      </c>
      <c r="E4" s="6" t="s">
        <v>48</v>
      </c>
    </row>
    <row r="5" spans="1:7" ht="17.100000000000001" customHeight="1" x14ac:dyDescent="0.25">
      <c r="A5" s="8" t="s">
        <v>32</v>
      </c>
      <c r="B5" s="32">
        <v>46.16</v>
      </c>
      <c r="C5" s="39">
        <v>0</v>
      </c>
      <c r="D5" s="34"/>
      <c r="E5" s="8"/>
      <c r="G5" s="19" t="s">
        <v>92</v>
      </c>
    </row>
    <row r="6" spans="1:7" ht="17.100000000000001" customHeight="1" x14ac:dyDescent="0.25">
      <c r="A6" s="8" t="s">
        <v>3</v>
      </c>
      <c r="B6" s="8">
        <v>36.74</v>
      </c>
      <c r="C6" s="38"/>
      <c r="D6" s="35"/>
      <c r="E6" s="8"/>
    </row>
    <row r="7" spans="1:7" ht="17.100000000000001" customHeight="1" x14ac:dyDescent="0.25">
      <c r="A7" s="26" t="s">
        <v>33</v>
      </c>
      <c r="B7" s="33"/>
      <c r="C7" s="39">
        <v>0</v>
      </c>
      <c r="D7" s="36"/>
      <c r="E7" s="8"/>
    </row>
    <row r="8" spans="1:7" ht="17.100000000000001" customHeight="1" x14ac:dyDescent="0.25">
      <c r="A8" s="26" t="s">
        <v>34</v>
      </c>
      <c r="B8" s="33"/>
      <c r="C8" s="39">
        <v>0</v>
      </c>
      <c r="D8" s="36"/>
      <c r="E8" s="8"/>
    </row>
    <row r="9" spans="1:7" ht="17.100000000000001" customHeight="1" x14ac:dyDescent="0.25">
      <c r="A9" s="26" t="s">
        <v>35</v>
      </c>
      <c r="B9" s="33"/>
      <c r="C9" s="39">
        <v>0</v>
      </c>
      <c r="D9" s="36"/>
      <c r="E9" s="8"/>
    </row>
    <row r="10" spans="1:7" ht="17.100000000000001" customHeight="1" x14ac:dyDescent="0.25">
      <c r="A10" s="26" t="s">
        <v>36</v>
      </c>
      <c r="B10" s="11"/>
      <c r="C10" s="39"/>
      <c r="D10" s="35"/>
      <c r="E10" s="8"/>
    </row>
    <row r="11" spans="1:7" ht="17.100000000000001" customHeight="1" x14ac:dyDescent="0.25">
      <c r="A11" s="26" t="s">
        <v>37</v>
      </c>
      <c r="B11" s="32"/>
      <c r="C11" s="39">
        <v>0</v>
      </c>
      <c r="D11" s="34"/>
      <c r="E11" s="8"/>
    </row>
    <row r="12" spans="1:7" ht="17.100000000000001" customHeight="1" x14ac:dyDescent="0.25">
      <c r="A12" s="26" t="s">
        <v>38</v>
      </c>
      <c r="B12" s="11"/>
      <c r="C12" s="39"/>
      <c r="D12" s="35"/>
      <c r="E12" s="8"/>
    </row>
    <row r="13" spans="1:7" ht="17.100000000000001" customHeight="1" x14ac:dyDescent="0.25">
      <c r="A13" s="26" t="s">
        <v>39</v>
      </c>
      <c r="B13" s="11"/>
      <c r="C13" s="39"/>
      <c r="D13" s="35"/>
      <c r="E13" s="8"/>
    </row>
    <row r="14" spans="1:7" ht="17.100000000000001" customHeight="1" x14ac:dyDescent="0.25">
      <c r="A14" s="26" t="s">
        <v>40</v>
      </c>
      <c r="B14" s="11"/>
      <c r="C14" s="39"/>
      <c r="D14" s="35"/>
      <c r="E14" s="8"/>
    </row>
    <row r="15" spans="1:7" ht="17.100000000000001" customHeight="1" x14ac:dyDescent="0.25">
      <c r="A15" s="8" t="s">
        <v>5</v>
      </c>
      <c r="B15" s="8">
        <v>58.92</v>
      </c>
      <c r="C15" s="38"/>
      <c r="D15" s="35"/>
      <c r="E15" s="8"/>
    </row>
    <row r="16" spans="1:7" ht="17.100000000000001" customHeight="1" x14ac:dyDescent="0.25">
      <c r="A16" s="26" t="s">
        <v>41</v>
      </c>
      <c r="B16" s="33"/>
      <c r="C16" s="39">
        <v>0</v>
      </c>
      <c r="D16" s="36"/>
      <c r="E16" s="8"/>
    </row>
    <row r="17" spans="1:10" ht="17.100000000000001" customHeight="1" x14ac:dyDescent="0.25">
      <c r="A17" s="26" t="s">
        <v>42</v>
      </c>
      <c r="B17" s="33"/>
      <c r="C17" s="39">
        <v>0</v>
      </c>
      <c r="D17" s="36"/>
      <c r="E17" s="8"/>
    </row>
    <row r="18" spans="1:10" ht="17.100000000000001" customHeight="1" x14ac:dyDescent="0.25">
      <c r="A18" s="25" t="s">
        <v>7</v>
      </c>
      <c r="B18" s="11">
        <v>0.24</v>
      </c>
      <c r="C18" s="39"/>
      <c r="D18" s="35"/>
      <c r="E18" s="8"/>
    </row>
    <row r="19" spans="1:10" ht="17.100000000000001" customHeight="1" x14ac:dyDescent="0.25">
      <c r="A19" s="8" t="s">
        <v>43</v>
      </c>
      <c r="B19" s="11">
        <v>0.24</v>
      </c>
      <c r="C19" s="39"/>
      <c r="D19" s="35"/>
      <c r="E19" s="8"/>
    </row>
    <row r="20" spans="1:10" ht="17.100000000000001" customHeight="1" x14ac:dyDescent="0.25">
      <c r="A20" s="8" t="s">
        <v>44</v>
      </c>
      <c r="B20" s="11"/>
      <c r="C20" s="39"/>
      <c r="D20" s="35"/>
      <c r="E20" s="8"/>
    </row>
    <row r="21" spans="1:10" ht="17.100000000000001" customHeight="1" x14ac:dyDescent="0.25">
      <c r="A21" s="8" t="s">
        <v>10</v>
      </c>
      <c r="B21" s="11"/>
      <c r="C21" s="39"/>
      <c r="D21" s="35"/>
      <c r="E21" s="8"/>
    </row>
    <row r="22" spans="1:10" ht="17.100000000000001" customHeight="1" x14ac:dyDescent="0.25">
      <c r="A22" s="8" t="s">
        <v>45</v>
      </c>
      <c r="B22" s="11"/>
      <c r="C22" s="39"/>
      <c r="D22" s="35"/>
      <c r="E22" s="8"/>
    </row>
    <row r="25" spans="1:10" x14ac:dyDescent="0.25">
      <c r="A25" s="3" t="s">
        <v>49</v>
      </c>
    </row>
    <row r="27" spans="1:10" ht="57" customHeight="1" x14ac:dyDescent="0.25">
      <c r="A27" s="66" t="s">
        <v>29</v>
      </c>
      <c r="B27" s="74" t="s">
        <v>51</v>
      </c>
      <c r="C27" s="74"/>
      <c r="D27" s="74" t="s">
        <v>52</v>
      </c>
      <c r="E27" s="74"/>
    </row>
    <row r="28" spans="1:10" ht="21.95" customHeight="1" x14ac:dyDescent="0.25">
      <c r="A28" s="67"/>
      <c r="B28" s="6" t="s">
        <v>46</v>
      </c>
      <c r="C28" s="6" t="s">
        <v>47</v>
      </c>
      <c r="D28" s="6" t="s">
        <v>46</v>
      </c>
      <c r="E28" s="6" t="s">
        <v>48</v>
      </c>
    </row>
    <row r="29" spans="1:10" ht="17.100000000000001" customHeight="1" x14ac:dyDescent="0.25">
      <c r="A29" s="8" t="s">
        <v>32</v>
      </c>
      <c r="B29" s="32"/>
      <c r="C29" s="39"/>
      <c r="D29" s="11"/>
      <c r="E29" s="39"/>
      <c r="G29" s="19" t="s">
        <v>93</v>
      </c>
    </row>
    <row r="30" spans="1:10" ht="17.100000000000001" customHeight="1" x14ac:dyDescent="0.25">
      <c r="A30" s="8" t="s">
        <v>3</v>
      </c>
      <c r="B30" s="8"/>
      <c r="C30" s="38"/>
      <c r="D30" s="8"/>
      <c r="E30" s="38"/>
      <c r="H30" s="31"/>
      <c r="I30" s="30"/>
      <c r="J30" s="30"/>
    </row>
    <row r="31" spans="1:10" ht="17.100000000000001" customHeight="1" x14ac:dyDescent="0.25">
      <c r="A31" s="26" t="s">
        <v>33</v>
      </c>
      <c r="B31" s="33"/>
      <c r="C31" s="39"/>
      <c r="D31" s="11"/>
      <c r="E31" s="39"/>
      <c r="H31" s="31"/>
      <c r="I31" s="30"/>
      <c r="J31" s="30"/>
    </row>
    <row r="32" spans="1:10" ht="17.100000000000001" customHeight="1" x14ac:dyDescent="0.25">
      <c r="A32" s="26" t="s">
        <v>34</v>
      </c>
      <c r="B32" s="33"/>
      <c r="C32" s="39"/>
      <c r="D32" s="11"/>
      <c r="E32" s="39"/>
      <c r="H32" s="31"/>
      <c r="I32" s="30"/>
      <c r="J32" s="30"/>
    </row>
    <row r="33" spans="1:10" ht="17.100000000000001" customHeight="1" x14ac:dyDescent="0.25">
      <c r="A33" s="26" t="s">
        <v>35</v>
      </c>
      <c r="B33" s="33"/>
      <c r="C33" s="39"/>
      <c r="D33" s="11"/>
      <c r="E33" s="39"/>
      <c r="H33" s="31"/>
      <c r="I33" s="30"/>
      <c r="J33" s="30"/>
    </row>
    <row r="34" spans="1:10" ht="17.100000000000001" customHeight="1" x14ac:dyDescent="0.25">
      <c r="A34" s="26" t="s">
        <v>36</v>
      </c>
      <c r="B34" s="11"/>
      <c r="C34" s="39"/>
      <c r="D34" s="11"/>
      <c r="E34" s="39"/>
      <c r="H34" s="31"/>
      <c r="I34" s="30"/>
      <c r="J34" s="30"/>
    </row>
    <row r="35" spans="1:10" ht="17.100000000000001" customHeight="1" x14ac:dyDescent="0.25">
      <c r="A35" s="26" t="s">
        <v>37</v>
      </c>
      <c r="B35" s="32"/>
      <c r="C35" s="39"/>
      <c r="D35" s="11"/>
      <c r="E35" s="39">
        <v>0</v>
      </c>
      <c r="H35" s="31"/>
      <c r="I35" s="30"/>
      <c r="J35" s="30"/>
    </row>
    <row r="36" spans="1:10" ht="17.100000000000001" customHeight="1" x14ac:dyDescent="0.25">
      <c r="A36" s="26" t="s">
        <v>38</v>
      </c>
      <c r="B36" s="11"/>
      <c r="C36" s="39"/>
      <c r="D36" s="11"/>
      <c r="E36" s="39"/>
      <c r="H36" s="31"/>
      <c r="I36" s="30"/>
      <c r="J36" s="30"/>
    </row>
    <row r="37" spans="1:10" ht="17.100000000000001" customHeight="1" x14ac:dyDescent="0.25">
      <c r="A37" s="26" t="s">
        <v>39</v>
      </c>
      <c r="B37" s="11"/>
      <c r="C37" s="39"/>
      <c r="D37" s="11"/>
      <c r="E37" s="39"/>
      <c r="H37" s="31"/>
      <c r="I37" s="30"/>
      <c r="J37" s="30"/>
    </row>
    <row r="38" spans="1:10" ht="17.100000000000001" customHeight="1" x14ac:dyDescent="0.25">
      <c r="A38" s="26" t="s">
        <v>40</v>
      </c>
      <c r="B38" s="11"/>
      <c r="C38" s="39"/>
      <c r="D38" s="11"/>
      <c r="E38" s="39">
        <v>0</v>
      </c>
    </row>
    <row r="39" spans="1:10" ht="17.100000000000001" customHeight="1" x14ac:dyDescent="0.25">
      <c r="A39" s="8" t="s">
        <v>5</v>
      </c>
      <c r="B39" s="8"/>
      <c r="C39" s="38"/>
      <c r="D39" s="8"/>
      <c r="E39" s="38"/>
    </row>
    <row r="40" spans="1:10" ht="17.100000000000001" customHeight="1" x14ac:dyDescent="0.25">
      <c r="A40" s="26" t="s">
        <v>41</v>
      </c>
      <c r="B40" s="33"/>
      <c r="C40" s="39"/>
      <c r="D40" s="11"/>
      <c r="E40" s="39">
        <v>0</v>
      </c>
    </row>
    <row r="41" spans="1:10" ht="17.100000000000001" customHeight="1" x14ac:dyDescent="0.25">
      <c r="A41" s="26" t="s">
        <v>42</v>
      </c>
      <c r="B41" s="33"/>
      <c r="C41" s="39"/>
      <c r="D41" s="11"/>
      <c r="E41" s="39"/>
    </row>
    <row r="42" spans="1:10" ht="17.100000000000001" customHeight="1" x14ac:dyDescent="0.25">
      <c r="A42" s="25" t="s">
        <v>7</v>
      </c>
      <c r="B42" s="11"/>
      <c r="C42" s="39"/>
      <c r="D42" s="11"/>
      <c r="E42" s="39"/>
    </row>
    <row r="43" spans="1:10" ht="17.100000000000001" customHeight="1" x14ac:dyDescent="0.25">
      <c r="A43" s="8" t="s">
        <v>43</v>
      </c>
      <c r="B43" s="11"/>
      <c r="C43" s="39"/>
      <c r="D43" s="11"/>
      <c r="E43" s="39"/>
    </row>
    <row r="44" spans="1:10" ht="17.100000000000001" customHeight="1" x14ac:dyDescent="0.25">
      <c r="A44" s="8" t="s">
        <v>44</v>
      </c>
      <c r="B44" s="11"/>
      <c r="C44" s="39"/>
      <c r="D44" s="11"/>
      <c r="E44" s="39"/>
    </row>
    <row r="45" spans="1:10" ht="17.100000000000001" customHeight="1" x14ac:dyDescent="0.25">
      <c r="A45" s="8" t="s">
        <v>10</v>
      </c>
      <c r="B45" s="8"/>
      <c r="C45" s="8"/>
      <c r="D45" s="11"/>
      <c r="E45" s="39"/>
    </row>
    <row r="46" spans="1:10" ht="17.100000000000001" customHeight="1" x14ac:dyDescent="0.25">
      <c r="A46" s="8" t="s">
        <v>45</v>
      </c>
      <c r="B46" s="8"/>
      <c r="C46" s="8"/>
      <c r="D46" s="11"/>
      <c r="E46" s="39"/>
    </row>
    <row r="49" spans="1:5" ht="29.25" customHeight="1" x14ac:dyDescent="0.25">
      <c r="A49" s="73" t="s">
        <v>50</v>
      </c>
      <c r="B49" s="73"/>
      <c r="C49" s="73"/>
      <c r="D49" s="73"/>
      <c r="E49" s="73"/>
    </row>
    <row r="51" spans="1:5" ht="57" customHeight="1" x14ac:dyDescent="0.25">
      <c r="A51" s="66" t="s">
        <v>29</v>
      </c>
      <c r="B51" s="74" t="s">
        <v>53</v>
      </c>
      <c r="C51" s="74"/>
      <c r="D51" s="74" t="s">
        <v>54</v>
      </c>
      <c r="E51" s="74"/>
    </row>
    <row r="52" spans="1:5" ht="21.95" customHeight="1" x14ac:dyDescent="0.25">
      <c r="A52" s="67"/>
      <c r="B52" s="6" t="s">
        <v>46</v>
      </c>
      <c r="C52" s="6" t="s">
        <v>47</v>
      </c>
      <c r="D52" s="6" t="s">
        <v>46</v>
      </c>
      <c r="E52" s="6" t="s">
        <v>48</v>
      </c>
    </row>
    <row r="53" spans="1:5" ht="17.100000000000001" customHeight="1" x14ac:dyDescent="0.25">
      <c r="A53" s="8" t="s">
        <v>32</v>
      </c>
      <c r="B53" s="8"/>
      <c r="C53" s="8"/>
      <c r="D53" s="8"/>
      <c r="E53" s="8"/>
    </row>
    <row r="54" spans="1:5" ht="17.100000000000001" customHeight="1" x14ac:dyDescent="0.25">
      <c r="A54" s="8" t="s">
        <v>3</v>
      </c>
      <c r="B54" s="8"/>
      <c r="C54" s="8"/>
      <c r="D54" s="8"/>
      <c r="E54" s="8"/>
    </row>
    <row r="55" spans="1:5" ht="17.100000000000001" customHeight="1" x14ac:dyDescent="0.25">
      <c r="A55" s="26" t="s">
        <v>33</v>
      </c>
      <c r="B55" s="8"/>
      <c r="C55" s="8"/>
      <c r="D55" s="8"/>
      <c r="E55" s="8"/>
    </row>
    <row r="56" spans="1:5" ht="17.100000000000001" customHeight="1" x14ac:dyDescent="0.25">
      <c r="A56" s="26" t="s">
        <v>34</v>
      </c>
      <c r="B56" s="8"/>
      <c r="C56" s="8"/>
      <c r="D56" s="8"/>
      <c r="E56" s="8"/>
    </row>
    <row r="57" spans="1:5" ht="17.100000000000001" customHeight="1" x14ac:dyDescent="0.25">
      <c r="A57" s="26" t="s">
        <v>35</v>
      </c>
      <c r="B57" s="8"/>
      <c r="C57" s="8"/>
      <c r="D57" s="8"/>
      <c r="E57" s="8"/>
    </row>
    <row r="58" spans="1:5" ht="17.100000000000001" customHeight="1" x14ac:dyDescent="0.25">
      <c r="A58" s="26" t="s">
        <v>36</v>
      </c>
      <c r="B58" s="8"/>
      <c r="C58" s="8"/>
      <c r="D58" s="8"/>
      <c r="E58" s="8"/>
    </row>
    <row r="59" spans="1:5" ht="17.100000000000001" customHeight="1" x14ac:dyDescent="0.25">
      <c r="A59" s="26" t="s">
        <v>37</v>
      </c>
      <c r="B59" s="8"/>
      <c r="C59" s="8"/>
      <c r="D59" s="8"/>
      <c r="E59" s="8"/>
    </row>
    <row r="60" spans="1:5" ht="17.100000000000001" customHeight="1" x14ac:dyDescent="0.25">
      <c r="A60" s="26" t="s">
        <v>38</v>
      </c>
      <c r="B60" s="8"/>
      <c r="C60" s="8"/>
      <c r="D60" s="8"/>
      <c r="E60" s="8"/>
    </row>
    <row r="61" spans="1:5" ht="17.100000000000001" customHeight="1" x14ac:dyDescent="0.25">
      <c r="A61" s="26" t="s">
        <v>39</v>
      </c>
      <c r="B61" s="8"/>
      <c r="C61" s="8"/>
      <c r="D61" s="8"/>
      <c r="E61" s="8"/>
    </row>
    <row r="62" spans="1:5" ht="17.100000000000001" customHeight="1" x14ac:dyDescent="0.25">
      <c r="A62" s="26" t="s">
        <v>40</v>
      </c>
      <c r="B62" s="8"/>
      <c r="C62" s="8"/>
      <c r="D62" s="8"/>
      <c r="E62" s="8"/>
    </row>
    <row r="63" spans="1:5" ht="17.100000000000001" customHeight="1" x14ac:dyDescent="0.25">
      <c r="A63" s="8" t="s">
        <v>5</v>
      </c>
      <c r="B63" s="8"/>
      <c r="C63" s="8"/>
      <c r="D63" s="8"/>
      <c r="E63" s="8"/>
    </row>
    <row r="64" spans="1:5" ht="17.100000000000001" customHeight="1" x14ac:dyDescent="0.25">
      <c r="A64" s="26" t="s">
        <v>41</v>
      </c>
      <c r="B64" s="8"/>
      <c r="C64" s="8"/>
      <c r="D64" s="8"/>
      <c r="E64" s="8"/>
    </row>
    <row r="65" spans="1:5" ht="17.100000000000001" customHeight="1" x14ac:dyDescent="0.25">
      <c r="A65" s="26" t="s">
        <v>42</v>
      </c>
      <c r="B65" s="8"/>
      <c r="C65" s="8"/>
      <c r="D65" s="8"/>
      <c r="E65" s="8"/>
    </row>
    <row r="66" spans="1:5" ht="17.100000000000001" customHeight="1" x14ac:dyDescent="0.25">
      <c r="A66" s="25" t="s">
        <v>7</v>
      </c>
      <c r="B66" s="8"/>
      <c r="C66" s="8"/>
      <c r="D66" s="8"/>
      <c r="E66" s="8"/>
    </row>
    <row r="67" spans="1:5" ht="17.100000000000001" customHeight="1" x14ac:dyDescent="0.25">
      <c r="A67" s="8" t="s">
        <v>43</v>
      </c>
      <c r="B67" s="8"/>
      <c r="C67" s="8"/>
      <c r="D67" s="8"/>
      <c r="E67" s="8"/>
    </row>
    <row r="68" spans="1:5" ht="17.100000000000001" customHeight="1" x14ac:dyDescent="0.25">
      <c r="A68" s="8" t="s">
        <v>44</v>
      </c>
      <c r="B68" s="8"/>
      <c r="C68" s="8"/>
      <c r="D68" s="8"/>
      <c r="E68" s="8"/>
    </row>
    <row r="69" spans="1:5" ht="17.100000000000001" customHeight="1" x14ac:dyDescent="0.25">
      <c r="A69" s="8" t="s">
        <v>10</v>
      </c>
      <c r="B69" s="8"/>
      <c r="C69" s="8"/>
      <c r="D69" s="8"/>
      <c r="E69" s="8"/>
    </row>
    <row r="70" spans="1:5" ht="17.100000000000001" customHeight="1" x14ac:dyDescent="0.25">
      <c r="A70" s="8" t="s">
        <v>45</v>
      </c>
      <c r="B70" s="8"/>
      <c r="C70" s="8"/>
      <c r="D70" s="8"/>
      <c r="E70" s="8"/>
    </row>
  </sheetData>
  <mergeCells count="10">
    <mergeCell ref="A49:E49"/>
    <mergeCell ref="A51:A52"/>
    <mergeCell ref="B51:C51"/>
    <mergeCell ref="D51:E51"/>
    <mergeCell ref="B3:C3"/>
    <mergeCell ref="D3:E3"/>
    <mergeCell ref="A3:A4"/>
    <mergeCell ref="A27:A28"/>
    <mergeCell ref="B27:C27"/>
    <mergeCell ref="D27:E27"/>
  </mergeCells>
  <pageMargins left="0.70866141732283472" right="0.70866141732283472" top="0.74803149606299213" bottom="0.74803149606299213" header="0.31496062992125984" footer="0.31496062992125984"/>
  <pageSetup paperSize="9" scale="84" fitToHeight="0" orientation="portrait" blackAndWhite="1" horizontalDpi="300" verticalDpi="0" r:id="rId1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8"/>
  <sheetViews>
    <sheetView topLeftCell="A19" zoomScaleNormal="100" workbookViewId="0">
      <selection activeCell="A11" sqref="A11"/>
    </sheetView>
  </sheetViews>
  <sheetFormatPr defaultRowHeight="15" x14ac:dyDescent="0.25"/>
  <cols>
    <col min="1" max="1" width="24.85546875" style="45" customWidth="1"/>
    <col min="2" max="7" width="15.7109375" style="45" customWidth="1"/>
    <col min="8" max="16384" width="9.140625" style="45"/>
  </cols>
  <sheetData>
    <row r="1" spans="1:7" ht="26.25" customHeight="1" x14ac:dyDescent="0.3">
      <c r="A1" s="75" t="s">
        <v>66</v>
      </c>
      <c r="B1" s="75"/>
      <c r="C1" s="75"/>
      <c r="D1" s="75"/>
      <c r="E1" s="75"/>
      <c r="F1" s="75"/>
      <c r="G1" s="75"/>
    </row>
    <row r="3" spans="1:7" x14ac:dyDescent="0.25">
      <c r="A3" s="46" t="s">
        <v>14</v>
      </c>
    </row>
    <row r="4" spans="1:7" ht="45" x14ac:dyDescent="0.25">
      <c r="A4" s="47" t="s">
        <v>2</v>
      </c>
      <c r="B4" s="47" t="s">
        <v>4</v>
      </c>
      <c r="C4" s="47" t="s">
        <v>6</v>
      </c>
      <c r="D4" s="47" t="s">
        <v>8</v>
      </c>
      <c r="E4" s="47" t="s">
        <v>9</v>
      </c>
      <c r="F4" s="47" t="s">
        <v>11</v>
      </c>
      <c r="G4" s="48" t="s">
        <v>12</v>
      </c>
    </row>
    <row r="5" spans="1:7" x14ac:dyDescent="0.25">
      <c r="A5" s="79" t="s">
        <v>13</v>
      </c>
      <c r="B5" s="80"/>
      <c r="C5" s="80"/>
      <c r="D5" s="80"/>
      <c r="E5" s="80"/>
      <c r="F5" s="80"/>
      <c r="G5" s="81"/>
    </row>
    <row r="6" spans="1:7" x14ac:dyDescent="0.25">
      <c r="A6" s="49">
        <f>'STRANA 1'!C25</f>
        <v>46.160000000000004</v>
      </c>
      <c r="B6" s="49">
        <f>'STRANA 1'!D25</f>
        <v>36.739999999999995</v>
      </c>
      <c r="C6" s="49">
        <f>'STRANA 1'!E25</f>
        <v>58.919999999999995</v>
      </c>
      <c r="D6" s="49">
        <f>'STRANA 1'!F25</f>
        <v>0.24</v>
      </c>
      <c r="E6" s="49">
        <f>'STRANA 1'!G25</f>
        <v>0.24</v>
      </c>
      <c r="F6" s="49">
        <f>'STRANA 1'!H25</f>
        <v>0</v>
      </c>
      <c r="G6" s="49">
        <f>SUM(A6:F6)</f>
        <v>142.30000000000001</v>
      </c>
    </row>
    <row r="9" spans="1:7" ht="45" x14ac:dyDescent="0.25">
      <c r="A9" s="47" t="s">
        <v>2</v>
      </c>
      <c r="B9" s="47" t="s">
        <v>4</v>
      </c>
      <c r="C9" s="47" t="s">
        <v>6</v>
      </c>
      <c r="D9" s="47" t="s">
        <v>8</v>
      </c>
      <c r="E9" s="47" t="s">
        <v>9</v>
      </c>
      <c r="F9" s="47" t="s">
        <v>11</v>
      </c>
      <c r="G9" s="48" t="s">
        <v>12</v>
      </c>
    </row>
    <row r="10" spans="1:7" x14ac:dyDescent="0.25">
      <c r="A10" s="79" t="s">
        <v>18</v>
      </c>
      <c r="B10" s="80"/>
      <c r="C10" s="80"/>
      <c r="D10" s="80"/>
      <c r="E10" s="80"/>
      <c r="F10" s="80"/>
      <c r="G10" s="81"/>
    </row>
    <row r="11" spans="1:7" x14ac:dyDescent="0.25">
      <c r="A11" s="49">
        <f>'STRANA 1'!C45</f>
        <v>46.160000000000004</v>
      </c>
      <c r="B11" s="49">
        <f>'STRANA 1'!D45</f>
        <v>36.739999999999995</v>
      </c>
      <c r="C11" s="49">
        <f>'STRANA 1'!E45</f>
        <v>58.919999999999995</v>
      </c>
      <c r="D11" s="49">
        <f>'STRANA 1'!F45</f>
        <v>0.24</v>
      </c>
      <c r="E11" s="49">
        <f>'STRANA 1'!G45</f>
        <v>0.24</v>
      </c>
      <c r="F11" s="49">
        <f>'STRANA 1'!H45</f>
        <v>0</v>
      </c>
      <c r="G11" s="49">
        <f>SUM(A11:F11)</f>
        <v>142.30000000000001</v>
      </c>
    </row>
    <row r="14" spans="1:7" x14ac:dyDescent="0.25">
      <c r="A14" s="46" t="s">
        <v>64</v>
      </c>
    </row>
    <row r="15" spans="1:7" ht="45" x14ac:dyDescent="0.25">
      <c r="A15" s="47" t="s">
        <v>2</v>
      </c>
      <c r="B15" s="47" t="s">
        <v>4</v>
      </c>
      <c r="C15" s="47" t="s">
        <v>6</v>
      </c>
      <c r="D15" s="47" t="s">
        <v>8</v>
      </c>
      <c r="E15" s="47" t="s">
        <v>9</v>
      </c>
      <c r="F15" s="47" t="s">
        <v>11</v>
      </c>
      <c r="G15" s="48" t="s">
        <v>12</v>
      </c>
    </row>
    <row r="16" spans="1:7" x14ac:dyDescent="0.25">
      <c r="A16" s="79" t="s">
        <v>19</v>
      </c>
      <c r="B16" s="80"/>
      <c r="C16" s="80"/>
      <c r="D16" s="80"/>
      <c r="E16" s="80"/>
      <c r="F16" s="80"/>
      <c r="G16" s="81"/>
    </row>
    <row r="17" spans="1:7" x14ac:dyDescent="0.25">
      <c r="A17" s="49">
        <f>'STRANA 1'!C65</f>
        <v>4569.84</v>
      </c>
      <c r="B17" s="49">
        <f>'STRANA 1'!D65</f>
        <v>32735.339999999997</v>
      </c>
      <c r="C17" s="49">
        <f>'STRANA 1'!E65</f>
        <v>5366.4336000000003</v>
      </c>
      <c r="D17" s="49">
        <f>'STRANA 1'!F65</f>
        <v>130.68</v>
      </c>
      <c r="E17" s="49">
        <f>'STRANA 1'!G65</f>
        <v>59.4</v>
      </c>
      <c r="F17" s="49">
        <f>'STRANA 1'!H65</f>
        <v>0</v>
      </c>
      <c r="G17" s="49">
        <f>SUM(A17:F17)</f>
        <v>42861.693599999999</v>
      </c>
    </row>
    <row r="20" spans="1:7" ht="45" x14ac:dyDescent="0.25">
      <c r="A20" s="47" t="s">
        <v>2</v>
      </c>
      <c r="B20" s="47" t="s">
        <v>4</v>
      </c>
      <c r="C20" s="47" t="s">
        <v>6</v>
      </c>
      <c r="D20" s="47" t="s">
        <v>8</v>
      </c>
      <c r="E20" s="47" t="s">
        <v>9</v>
      </c>
      <c r="F20" s="47" t="s">
        <v>11</v>
      </c>
      <c r="G20" s="48" t="s">
        <v>12</v>
      </c>
    </row>
    <row r="21" spans="1:7" x14ac:dyDescent="0.25">
      <c r="A21" s="79" t="s">
        <v>65</v>
      </c>
      <c r="B21" s="80"/>
      <c r="C21" s="80"/>
      <c r="D21" s="80"/>
      <c r="E21" s="80"/>
      <c r="F21" s="80"/>
      <c r="G21" s="81"/>
    </row>
    <row r="22" spans="1:7" x14ac:dyDescent="0.25">
      <c r="A22" s="49">
        <f>'STRANA 1'!C85</f>
        <v>46.160000000000039</v>
      </c>
      <c r="B22" s="49">
        <f>'STRANA 1'!D85</f>
        <v>330.66000000000025</v>
      </c>
      <c r="C22" s="49">
        <f>'STRANA 1'!E85</f>
        <v>54.206400000000045</v>
      </c>
      <c r="D22" s="49">
        <f>'STRANA 1'!F85</f>
        <v>1.3200000000000012</v>
      </c>
      <c r="E22" s="49">
        <f>'STRANA 1'!G85</f>
        <v>0.60000000000000053</v>
      </c>
      <c r="F22" s="49">
        <f>'STRANA 1'!H85</f>
        <v>0</v>
      </c>
      <c r="G22" s="49">
        <f>SUM(A22:F22)</f>
        <v>432.94640000000032</v>
      </c>
    </row>
    <row r="24" spans="1:7" ht="36" customHeight="1" x14ac:dyDescent="0.25"/>
    <row r="25" spans="1:7" x14ac:dyDescent="0.25">
      <c r="A25" s="46" t="s">
        <v>28</v>
      </c>
    </row>
    <row r="26" spans="1:7" ht="61.5" customHeight="1" x14ac:dyDescent="0.25">
      <c r="A26" s="76" t="s">
        <v>29</v>
      </c>
      <c r="B26" s="78" t="s">
        <v>30</v>
      </c>
      <c r="C26" s="78"/>
      <c r="D26" s="78" t="s">
        <v>31</v>
      </c>
      <c r="E26" s="78"/>
    </row>
    <row r="27" spans="1:7" x14ac:dyDescent="0.25">
      <c r="A27" s="77"/>
      <c r="B27" s="48" t="s">
        <v>46</v>
      </c>
      <c r="C27" s="48" t="s">
        <v>47</v>
      </c>
      <c r="D27" s="48" t="s">
        <v>46</v>
      </c>
      <c r="E27" s="48" t="s">
        <v>48</v>
      </c>
    </row>
    <row r="28" spans="1:7" x14ac:dyDescent="0.25">
      <c r="A28" s="50" t="s">
        <v>32</v>
      </c>
      <c r="B28" s="51">
        <f>IF('STRANA 2'!B5="","",'STRANA 2'!B5)</f>
        <v>46.16</v>
      </c>
      <c r="C28" s="51">
        <f>IF('STRANA 2'!C5="","",'STRANA 2'!C5)</f>
        <v>0</v>
      </c>
      <c r="D28" s="51" t="str">
        <f>IF('STRANA 2'!D5="","",'STRANA 2'!D5)</f>
        <v/>
      </c>
      <c r="E28" s="51" t="str">
        <f>IF('STRANA 2'!E5="","",'STRANA 2'!E5)</f>
        <v/>
      </c>
    </row>
    <row r="29" spans="1:7" x14ac:dyDescent="0.25">
      <c r="A29" s="50" t="s">
        <v>3</v>
      </c>
      <c r="B29" s="51">
        <f>IF('STRANA 2'!B6="","",'STRANA 2'!B6)</f>
        <v>36.74</v>
      </c>
      <c r="C29" s="51" t="str">
        <f>IF('STRANA 2'!C6="","",'STRANA 2'!C6)</f>
        <v/>
      </c>
      <c r="D29" s="51" t="str">
        <f>IF('STRANA 2'!D6="","",'STRANA 2'!D6)</f>
        <v/>
      </c>
      <c r="E29" s="51" t="str">
        <f>IF('STRANA 2'!E6="","",'STRANA 2'!E6)</f>
        <v/>
      </c>
    </row>
    <row r="30" spans="1:7" x14ac:dyDescent="0.25">
      <c r="A30" s="52" t="s">
        <v>33</v>
      </c>
      <c r="B30" s="51" t="str">
        <f>IF('STRANA 2'!B7="","",'STRANA 2'!B7)</f>
        <v/>
      </c>
      <c r="C30" s="51">
        <f>IF('STRANA 2'!C7="","",'STRANA 2'!C7)</f>
        <v>0</v>
      </c>
      <c r="D30" s="51" t="str">
        <f>IF('STRANA 2'!D7="","",'STRANA 2'!D7)</f>
        <v/>
      </c>
      <c r="E30" s="51" t="str">
        <f>IF('STRANA 2'!E7="","",'STRANA 2'!E7)</f>
        <v/>
      </c>
    </row>
    <row r="31" spans="1:7" x14ac:dyDescent="0.25">
      <c r="A31" s="52" t="s">
        <v>34</v>
      </c>
      <c r="B31" s="51" t="str">
        <f>IF('STRANA 2'!B8="","",'STRANA 2'!B8)</f>
        <v/>
      </c>
      <c r="C31" s="51">
        <f>IF('STRANA 2'!C8="","",'STRANA 2'!C8)</f>
        <v>0</v>
      </c>
      <c r="D31" s="51" t="str">
        <f>IF('STRANA 2'!D8="","",'STRANA 2'!D8)</f>
        <v/>
      </c>
      <c r="E31" s="51" t="str">
        <f>IF('STRANA 2'!E8="","",'STRANA 2'!E8)</f>
        <v/>
      </c>
    </row>
    <row r="32" spans="1:7" x14ac:dyDescent="0.25">
      <c r="A32" s="52" t="s">
        <v>35</v>
      </c>
      <c r="B32" s="51" t="str">
        <f>IF('STRANA 2'!B9="","",'STRANA 2'!B9)</f>
        <v/>
      </c>
      <c r="C32" s="51">
        <f>IF('STRANA 2'!C9="","",'STRANA 2'!C9)</f>
        <v>0</v>
      </c>
      <c r="D32" s="51" t="str">
        <f>IF('STRANA 2'!D9="","",'STRANA 2'!D9)</f>
        <v/>
      </c>
      <c r="E32" s="51" t="str">
        <f>IF('STRANA 2'!E9="","",'STRANA 2'!E9)</f>
        <v/>
      </c>
    </row>
    <row r="33" spans="1:5" x14ac:dyDescent="0.25">
      <c r="A33" s="52" t="s">
        <v>36</v>
      </c>
      <c r="B33" s="51" t="str">
        <f>IF('STRANA 2'!B10="","",'STRANA 2'!B10)</f>
        <v/>
      </c>
      <c r="C33" s="51" t="str">
        <f>IF('STRANA 2'!C10="","",'STRANA 2'!C10)</f>
        <v/>
      </c>
      <c r="D33" s="51" t="str">
        <f>IF('STRANA 2'!D10="","",'STRANA 2'!D10)</f>
        <v/>
      </c>
      <c r="E33" s="51" t="str">
        <f>IF('STRANA 2'!E10="","",'STRANA 2'!E10)</f>
        <v/>
      </c>
    </row>
    <row r="34" spans="1:5" x14ac:dyDescent="0.25">
      <c r="A34" s="52" t="s">
        <v>37</v>
      </c>
      <c r="B34" s="51" t="str">
        <f>IF('STRANA 2'!B11="","",'STRANA 2'!B11)</f>
        <v/>
      </c>
      <c r="C34" s="51">
        <f>IF('STRANA 2'!C11="","",'STRANA 2'!C11)</f>
        <v>0</v>
      </c>
      <c r="D34" s="51" t="str">
        <f>IF('STRANA 2'!D11="","",'STRANA 2'!D11)</f>
        <v/>
      </c>
      <c r="E34" s="51" t="str">
        <f>IF('STRANA 2'!E11="","",'STRANA 2'!E11)</f>
        <v/>
      </c>
    </row>
    <row r="35" spans="1:5" x14ac:dyDescent="0.25">
      <c r="A35" s="52" t="s">
        <v>38</v>
      </c>
      <c r="B35" s="51" t="str">
        <f>IF('STRANA 2'!B12="","",'STRANA 2'!B12)</f>
        <v/>
      </c>
      <c r="C35" s="51" t="str">
        <f>IF('STRANA 2'!C12="","",'STRANA 2'!C12)</f>
        <v/>
      </c>
      <c r="D35" s="51" t="str">
        <f>IF('STRANA 2'!D12="","",'STRANA 2'!D12)</f>
        <v/>
      </c>
      <c r="E35" s="51" t="str">
        <f>IF('STRANA 2'!E12="","",'STRANA 2'!E12)</f>
        <v/>
      </c>
    </row>
    <row r="36" spans="1:5" x14ac:dyDescent="0.25">
      <c r="A36" s="52" t="s">
        <v>39</v>
      </c>
      <c r="B36" s="51" t="str">
        <f>IF('STRANA 2'!B13="","",'STRANA 2'!B13)</f>
        <v/>
      </c>
      <c r="C36" s="51" t="str">
        <f>IF('STRANA 2'!C13="","",'STRANA 2'!C13)</f>
        <v/>
      </c>
      <c r="D36" s="51" t="str">
        <f>IF('STRANA 2'!D13="","",'STRANA 2'!D13)</f>
        <v/>
      </c>
      <c r="E36" s="51" t="str">
        <f>IF('STRANA 2'!E13="","",'STRANA 2'!E13)</f>
        <v/>
      </c>
    </row>
    <row r="37" spans="1:5" x14ac:dyDescent="0.25">
      <c r="A37" s="52" t="s">
        <v>40</v>
      </c>
      <c r="B37" s="51" t="str">
        <f>IF('STRANA 2'!B14="","",'STRANA 2'!B14)</f>
        <v/>
      </c>
      <c r="C37" s="51" t="str">
        <f>IF('STRANA 2'!C14="","",'STRANA 2'!C14)</f>
        <v/>
      </c>
      <c r="D37" s="51" t="str">
        <f>IF('STRANA 2'!D14="","",'STRANA 2'!D14)</f>
        <v/>
      </c>
      <c r="E37" s="51" t="str">
        <f>IF('STRANA 2'!E14="","",'STRANA 2'!E14)</f>
        <v/>
      </c>
    </row>
    <row r="38" spans="1:5" x14ac:dyDescent="0.25">
      <c r="A38" s="50" t="s">
        <v>5</v>
      </c>
      <c r="B38" s="51">
        <f>IF('STRANA 2'!B15="","",'STRANA 2'!B15)</f>
        <v>58.92</v>
      </c>
      <c r="C38" s="51" t="str">
        <f>IF('STRANA 2'!C15="","",'STRANA 2'!C15)</f>
        <v/>
      </c>
      <c r="D38" s="51" t="str">
        <f>IF('STRANA 2'!D15="","",'STRANA 2'!D15)</f>
        <v/>
      </c>
      <c r="E38" s="51" t="str">
        <f>IF('STRANA 2'!E15="","",'STRANA 2'!E15)</f>
        <v/>
      </c>
    </row>
    <row r="39" spans="1:5" x14ac:dyDescent="0.25">
      <c r="A39" s="52" t="s">
        <v>41</v>
      </c>
      <c r="B39" s="51" t="str">
        <f>IF('STRANA 2'!B16="","",'STRANA 2'!B16)</f>
        <v/>
      </c>
      <c r="C39" s="51">
        <f>IF('STRANA 2'!C16="","",'STRANA 2'!C16)</f>
        <v>0</v>
      </c>
      <c r="D39" s="51" t="str">
        <f>IF('STRANA 2'!D16="","",'STRANA 2'!D16)</f>
        <v/>
      </c>
      <c r="E39" s="51" t="str">
        <f>IF('STRANA 2'!E16="","",'STRANA 2'!E16)</f>
        <v/>
      </c>
    </row>
    <row r="40" spans="1:5" x14ac:dyDescent="0.25">
      <c r="A40" s="52" t="s">
        <v>42</v>
      </c>
      <c r="B40" s="51" t="str">
        <f>IF('STRANA 2'!B17="","",'STRANA 2'!B17)</f>
        <v/>
      </c>
      <c r="C40" s="51">
        <f>IF('STRANA 2'!C17="","",'STRANA 2'!C17)</f>
        <v>0</v>
      </c>
      <c r="D40" s="51" t="str">
        <f>IF('STRANA 2'!D17="","",'STRANA 2'!D17)</f>
        <v/>
      </c>
      <c r="E40" s="51" t="str">
        <f>IF('STRANA 2'!E17="","",'STRANA 2'!E17)</f>
        <v/>
      </c>
    </row>
    <row r="41" spans="1:5" ht="30" x14ac:dyDescent="0.25">
      <c r="A41" s="53" t="s">
        <v>7</v>
      </c>
      <c r="B41" s="51">
        <f>IF('STRANA 2'!B18="","",'STRANA 2'!B18)</f>
        <v>0.24</v>
      </c>
      <c r="C41" s="51" t="str">
        <f>IF('STRANA 2'!C18="","",'STRANA 2'!C18)</f>
        <v/>
      </c>
      <c r="D41" s="51" t="str">
        <f>IF('STRANA 2'!D18="","",'STRANA 2'!D18)</f>
        <v/>
      </c>
      <c r="E41" s="51" t="str">
        <f>IF('STRANA 2'!E18="","",'STRANA 2'!E18)</f>
        <v/>
      </c>
    </row>
    <row r="42" spans="1:5" ht="28.5" customHeight="1" x14ac:dyDescent="0.25">
      <c r="A42" s="53" t="s">
        <v>43</v>
      </c>
      <c r="B42" s="51">
        <f>IF('STRANA 2'!B19="","",'STRANA 2'!B19)</f>
        <v>0.24</v>
      </c>
      <c r="C42" s="51" t="str">
        <f>IF('STRANA 2'!C19="","",'STRANA 2'!C19)</f>
        <v/>
      </c>
      <c r="D42" s="51" t="str">
        <f>IF('STRANA 2'!D19="","",'STRANA 2'!D19)</f>
        <v/>
      </c>
      <c r="E42" s="51" t="str">
        <f>IF('STRANA 2'!E19="","",'STRANA 2'!E19)</f>
        <v/>
      </c>
    </row>
    <row r="43" spans="1:5" x14ac:dyDescent="0.25">
      <c r="A43" s="50" t="s">
        <v>44</v>
      </c>
      <c r="B43" s="51" t="str">
        <f>IF('STRANA 2'!B20="","",'STRANA 2'!B20)</f>
        <v/>
      </c>
      <c r="C43" s="51" t="str">
        <f>IF('STRANA 2'!C20="","",'STRANA 2'!C20)</f>
        <v/>
      </c>
      <c r="D43" s="51" t="str">
        <f>IF('STRANA 2'!D20="","",'STRANA 2'!D20)</f>
        <v/>
      </c>
      <c r="E43" s="51" t="str">
        <f>IF('STRANA 2'!E20="","",'STRANA 2'!E20)</f>
        <v/>
      </c>
    </row>
    <row r="44" spans="1:5" x14ac:dyDescent="0.25">
      <c r="A44" s="50" t="s">
        <v>10</v>
      </c>
      <c r="B44" s="51" t="str">
        <f>IF('STRANA 2'!B21="","",'STRANA 2'!B21)</f>
        <v/>
      </c>
      <c r="C44" s="51" t="str">
        <f>IF('STRANA 2'!C21="","",'STRANA 2'!C21)</f>
        <v/>
      </c>
      <c r="D44" s="51" t="str">
        <f>IF('STRANA 2'!D21="","",'STRANA 2'!D21)</f>
        <v/>
      </c>
      <c r="E44" s="51" t="str">
        <f>IF('STRANA 2'!E21="","",'STRANA 2'!E21)</f>
        <v/>
      </c>
    </row>
    <row r="45" spans="1:5" x14ac:dyDescent="0.25">
      <c r="A45" s="50" t="s">
        <v>45</v>
      </c>
      <c r="B45" s="51" t="str">
        <f>IF('STRANA 2'!B22="","",'STRANA 2'!B22)</f>
        <v/>
      </c>
      <c r="C45" s="51" t="str">
        <f>IF('STRANA 2'!C22="","",'STRANA 2'!C22)</f>
        <v/>
      </c>
      <c r="D45" s="51" t="str">
        <f>IF('STRANA 2'!D22="","",'STRANA 2'!D22)</f>
        <v/>
      </c>
      <c r="E45" s="51" t="str">
        <f>IF('STRANA 2'!E22="","",'STRANA 2'!E22)</f>
        <v/>
      </c>
    </row>
    <row r="46" spans="1:5" ht="14.25" customHeight="1" x14ac:dyDescent="0.25"/>
    <row r="47" spans="1:5" ht="35.25" customHeight="1" x14ac:dyDescent="0.25">
      <c r="A47" s="82" t="s">
        <v>49</v>
      </c>
      <c r="B47" s="82"/>
      <c r="C47" s="82"/>
      <c r="D47" s="82"/>
      <c r="E47" s="82"/>
    </row>
    <row r="48" spans="1:5" ht="89.25" customHeight="1" x14ac:dyDescent="0.25">
      <c r="A48" s="76" t="s">
        <v>29</v>
      </c>
      <c r="B48" s="78" t="s">
        <v>51</v>
      </c>
      <c r="C48" s="78"/>
      <c r="D48" s="78" t="s">
        <v>52</v>
      </c>
      <c r="E48" s="78"/>
    </row>
    <row r="49" spans="1:5" x14ac:dyDescent="0.25">
      <c r="A49" s="77"/>
      <c r="B49" s="48" t="s">
        <v>46</v>
      </c>
      <c r="C49" s="48" t="s">
        <v>47</v>
      </c>
      <c r="D49" s="48" t="s">
        <v>46</v>
      </c>
      <c r="E49" s="48" t="s">
        <v>48</v>
      </c>
    </row>
    <row r="50" spans="1:5" x14ac:dyDescent="0.25">
      <c r="A50" s="50" t="s">
        <v>32</v>
      </c>
      <c r="B50" s="51" t="str">
        <f>IF('STRANA 2'!B29="","",'STRANA 2'!B29)</f>
        <v/>
      </c>
      <c r="C50" s="51" t="str">
        <f>IF('STRANA 2'!C29="","",'STRANA 2'!C29)</f>
        <v/>
      </c>
      <c r="D50" s="51" t="str">
        <f>IF('STRANA 2'!D29="","",'STRANA 2'!D29)</f>
        <v/>
      </c>
      <c r="E50" s="51" t="str">
        <f>IF('STRANA 2'!E29="","",'STRANA 2'!E29)</f>
        <v/>
      </c>
    </row>
    <row r="51" spans="1:5" x14ac:dyDescent="0.25">
      <c r="A51" s="50" t="s">
        <v>3</v>
      </c>
      <c r="B51" s="51" t="str">
        <f>IF('STRANA 2'!B30="","",'STRANA 2'!B30)</f>
        <v/>
      </c>
      <c r="C51" s="51" t="str">
        <f>IF('STRANA 2'!C30="","",'STRANA 2'!C30)</f>
        <v/>
      </c>
      <c r="D51" s="51" t="str">
        <f>IF('STRANA 2'!D30="","",'STRANA 2'!D30)</f>
        <v/>
      </c>
      <c r="E51" s="51" t="str">
        <f>IF('STRANA 2'!E30="","",'STRANA 2'!E30)</f>
        <v/>
      </c>
    </row>
    <row r="52" spans="1:5" x14ac:dyDescent="0.25">
      <c r="A52" s="52" t="s">
        <v>33</v>
      </c>
      <c r="B52" s="51" t="str">
        <f>IF('STRANA 2'!B31="","",'STRANA 2'!B31)</f>
        <v/>
      </c>
      <c r="C52" s="51" t="str">
        <f>IF('STRANA 2'!C31="","",'STRANA 2'!C31)</f>
        <v/>
      </c>
      <c r="D52" s="51" t="str">
        <f>IF('STRANA 2'!D31="","",'STRANA 2'!D31)</f>
        <v/>
      </c>
      <c r="E52" s="51" t="str">
        <f>IF('STRANA 2'!E31="","",'STRANA 2'!E31)</f>
        <v/>
      </c>
    </row>
    <row r="53" spans="1:5" x14ac:dyDescent="0.25">
      <c r="A53" s="52" t="s">
        <v>34</v>
      </c>
      <c r="B53" s="51" t="str">
        <f>IF('STRANA 2'!B32="","",'STRANA 2'!B32)</f>
        <v/>
      </c>
      <c r="C53" s="51" t="str">
        <f>IF('STRANA 2'!C32="","",'STRANA 2'!C32)</f>
        <v/>
      </c>
      <c r="D53" s="51" t="str">
        <f>IF('STRANA 2'!D32="","",'STRANA 2'!D32)</f>
        <v/>
      </c>
      <c r="E53" s="51" t="str">
        <f>IF('STRANA 2'!E32="","",'STRANA 2'!E32)</f>
        <v/>
      </c>
    </row>
    <row r="54" spans="1:5" x14ac:dyDescent="0.25">
      <c r="A54" s="52" t="s">
        <v>35</v>
      </c>
      <c r="B54" s="51" t="str">
        <f>IF('STRANA 2'!B33="","",'STRANA 2'!B33)</f>
        <v/>
      </c>
      <c r="C54" s="51" t="str">
        <f>IF('STRANA 2'!C33="","",'STRANA 2'!C33)</f>
        <v/>
      </c>
      <c r="D54" s="51" t="str">
        <f>IF('STRANA 2'!D33="","",'STRANA 2'!D33)</f>
        <v/>
      </c>
      <c r="E54" s="51" t="str">
        <f>IF('STRANA 2'!E33="","",'STRANA 2'!E33)</f>
        <v/>
      </c>
    </row>
    <row r="55" spans="1:5" x14ac:dyDescent="0.25">
      <c r="A55" s="52" t="s">
        <v>36</v>
      </c>
      <c r="B55" s="51" t="str">
        <f>IF('STRANA 2'!B34="","",'STRANA 2'!B34)</f>
        <v/>
      </c>
      <c r="C55" s="51" t="str">
        <f>IF('STRANA 2'!C34="","",'STRANA 2'!C34)</f>
        <v/>
      </c>
      <c r="D55" s="51" t="str">
        <f>IF('STRANA 2'!D34="","",'STRANA 2'!D34)</f>
        <v/>
      </c>
      <c r="E55" s="51" t="str">
        <f>IF('STRANA 2'!E34="","",'STRANA 2'!E34)</f>
        <v/>
      </c>
    </row>
    <row r="56" spans="1:5" x14ac:dyDescent="0.25">
      <c r="A56" s="52" t="s">
        <v>37</v>
      </c>
      <c r="B56" s="51" t="str">
        <f>IF('STRANA 2'!B35="","",'STRANA 2'!B35)</f>
        <v/>
      </c>
      <c r="C56" s="51" t="str">
        <f>IF('STRANA 2'!C35="","",'STRANA 2'!C35)</f>
        <v/>
      </c>
      <c r="D56" s="51" t="str">
        <f>IF('STRANA 2'!D35="","",'STRANA 2'!D35)</f>
        <v/>
      </c>
      <c r="E56" s="51">
        <f>IF('STRANA 2'!E35="","",'STRANA 2'!E35)</f>
        <v>0</v>
      </c>
    </row>
    <row r="57" spans="1:5" x14ac:dyDescent="0.25">
      <c r="A57" s="52" t="s">
        <v>38</v>
      </c>
      <c r="B57" s="51" t="str">
        <f>IF('STRANA 2'!B36="","",'STRANA 2'!B36)</f>
        <v/>
      </c>
      <c r="C57" s="51" t="str">
        <f>IF('STRANA 2'!C36="","",'STRANA 2'!C36)</f>
        <v/>
      </c>
      <c r="D57" s="51" t="str">
        <f>IF('STRANA 2'!D36="","",'STRANA 2'!D36)</f>
        <v/>
      </c>
      <c r="E57" s="51" t="str">
        <f>IF('STRANA 2'!E36="","",'STRANA 2'!E36)</f>
        <v/>
      </c>
    </row>
    <row r="58" spans="1:5" x14ac:dyDescent="0.25">
      <c r="A58" s="52" t="s">
        <v>39</v>
      </c>
      <c r="B58" s="51" t="str">
        <f>IF('STRANA 2'!B37="","",'STRANA 2'!B37)</f>
        <v/>
      </c>
      <c r="C58" s="51" t="str">
        <f>IF('STRANA 2'!C37="","",'STRANA 2'!C37)</f>
        <v/>
      </c>
      <c r="D58" s="51" t="str">
        <f>IF('STRANA 2'!D37="","",'STRANA 2'!D37)</f>
        <v/>
      </c>
      <c r="E58" s="51" t="str">
        <f>IF('STRANA 2'!E37="","",'STRANA 2'!E37)</f>
        <v/>
      </c>
    </row>
    <row r="59" spans="1:5" x14ac:dyDescent="0.25">
      <c r="A59" s="52" t="s">
        <v>40</v>
      </c>
      <c r="B59" s="51" t="str">
        <f>IF('STRANA 2'!B38="","",'STRANA 2'!B38)</f>
        <v/>
      </c>
      <c r="C59" s="51" t="str">
        <f>IF('STRANA 2'!C38="","",'STRANA 2'!C38)</f>
        <v/>
      </c>
      <c r="D59" s="51" t="str">
        <f>IF('STRANA 2'!D38="","",'STRANA 2'!D38)</f>
        <v/>
      </c>
      <c r="E59" s="51">
        <f>IF('STRANA 2'!E38="","",'STRANA 2'!E38)</f>
        <v>0</v>
      </c>
    </row>
    <row r="60" spans="1:5" x14ac:dyDescent="0.25">
      <c r="A60" s="50" t="s">
        <v>5</v>
      </c>
      <c r="B60" s="51" t="str">
        <f>IF('STRANA 2'!B39="","",'STRANA 2'!B39)</f>
        <v/>
      </c>
      <c r="C60" s="51" t="str">
        <f>IF('STRANA 2'!C39="","",'STRANA 2'!C39)</f>
        <v/>
      </c>
      <c r="D60" s="51" t="str">
        <f>IF('STRANA 2'!D39="","",'STRANA 2'!D39)</f>
        <v/>
      </c>
      <c r="E60" s="51" t="str">
        <f>IF('STRANA 2'!E39="","",'STRANA 2'!E39)</f>
        <v/>
      </c>
    </row>
    <row r="61" spans="1:5" x14ac:dyDescent="0.25">
      <c r="A61" s="52" t="s">
        <v>41</v>
      </c>
      <c r="B61" s="51" t="str">
        <f>IF('STRANA 2'!B40="","",'STRANA 2'!B40)</f>
        <v/>
      </c>
      <c r="C61" s="51" t="str">
        <f>IF('STRANA 2'!C40="","",'STRANA 2'!C40)</f>
        <v/>
      </c>
      <c r="D61" s="51" t="str">
        <f>IF('STRANA 2'!D40="","",'STRANA 2'!D40)</f>
        <v/>
      </c>
      <c r="E61" s="51">
        <f>IF('STRANA 2'!E40="","",'STRANA 2'!E40)</f>
        <v>0</v>
      </c>
    </row>
    <row r="62" spans="1:5" x14ac:dyDescent="0.25">
      <c r="A62" s="52" t="s">
        <v>42</v>
      </c>
      <c r="B62" s="51" t="str">
        <f>IF('STRANA 2'!B41="","",'STRANA 2'!B41)</f>
        <v/>
      </c>
      <c r="C62" s="51" t="str">
        <f>IF('STRANA 2'!C41="","",'STRANA 2'!C41)</f>
        <v/>
      </c>
      <c r="D62" s="51" t="str">
        <f>IF('STRANA 2'!D41="","",'STRANA 2'!D41)</f>
        <v/>
      </c>
      <c r="E62" s="51" t="str">
        <f>IF('STRANA 2'!E41="","",'STRANA 2'!E41)</f>
        <v/>
      </c>
    </row>
    <row r="63" spans="1:5" ht="30" x14ac:dyDescent="0.25">
      <c r="A63" s="53" t="s">
        <v>7</v>
      </c>
      <c r="B63" s="51" t="str">
        <f>IF('STRANA 2'!B42="","",'STRANA 2'!B42)</f>
        <v/>
      </c>
      <c r="C63" s="51" t="str">
        <f>IF('STRANA 2'!C42="","",'STRANA 2'!C42)</f>
        <v/>
      </c>
      <c r="D63" s="51" t="str">
        <f>IF('STRANA 2'!D42="","",'STRANA 2'!D42)</f>
        <v/>
      </c>
      <c r="E63" s="51" t="str">
        <f>IF('STRANA 2'!E42="","",'STRANA 2'!E42)</f>
        <v/>
      </c>
    </row>
    <row r="64" spans="1:5" s="54" customFormat="1" ht="30" x14ac:dyDescent="0.25">
      <c r="A64" s="53" t="s">
        <v>43</v>
      </c>
      <c r="B64" s="51" t="str">
        <f>IF('STRANA 2'!B43="","",'STRANA 2'!B43)</f>
        <v/>
      </c>
      <c r="C64" s="51" t="str">
        <f>IF('STRANA 2'!C43="","",'STRANA 2'!C43)</f>
        <v/>
      </c>
      <c r="D64" s="51" t="str">
        <f>IF('STRANA 2'!D43="","",'STRANA 2'!D43)</f>
        <v/>
      </c>
      <c r="E64" s="51" t="str">
        <f>IF('STRANA 2'!E43="","",'STRANA 2'!E43)</f>
        <v/>
      </c>
    </row>
    <row r="65" spans="1:5" x14ac:dyDescent="0.25">
      <c r="A65" s="50" t="s">
        <v>44</v>
      </c>
      <c r="B65" s="51" t="str">
        <f>IF('STRANA 2'!B44="","",'STRANA 2'!B44)</f>
        <v/>
      </c>
      <c r="C65" s="51" t="str">
        <f>IF('STRANA 2'!C44="","",'STRANA 2'!C44)</f>
        <v/>
      </c>
      <c r="D65" s="51" t="str">
        <f>IF('STRANA 2'!D44="","",'STRANA 2'!D44)</f>
        <v/>
      </c>
      <c r="E65" s="51" t="str">
        <f>IF('STRANA 2'!E44="","",'STRANA 2'!E44)</f>
        <v/>
      </c>
    </row>
    <row r="66" spans="1:5" x14ac:dyDescent="0.25">
      <c r="A66" s="50" t="s">
        <v>10</v>
      </c>
      <c r="B66" s="51" t="str">
        <f>IF('STRANA 2'!B45="","",'STRANA 2'!B45)</f>
        <v/>
      </c>
      <c r="C66" s="51" t="str">
        <f>IF('STRANA 2'!C45="","",'STRANA 2'!C45)</f>
        <v/>
      </c>
      <c r="D66" s="51" t="str">
        <f>IF('STRANA 2'!D45="","",'STRANA 2'!D45)</f>
        <v/>
      </c>
      <c r="E66" s="51" t="str">
        <f>IF('STRANA 2'!E45="","",'STRANA 2'!E45)</f>
        <v/>
      </c>
    </row>
    <row r="67" spans="1:5" x14ac:dyDescent="0.25">
      <c r="A67" s="50" t="s">
        <v>45</v>
      </c>
      <c r="B67" s="51" t="str">
        <f>IF('STRANA 2'!B46="","",'STRANA 2'!B46)</f>
        <v/>
      </c>
      <c r="C67" s="51" t="str">
        <f>IF('STRANA 2'!C46="","",'STRANA 2'!C46)</f>
        <v/>
      </c>
      <c r="D67" s="51" t="str">
        <f>IF('STRANA 2'!D46="","",'STRANA 2'!D46)</f>
        <v/>
      </c>
      <c r="E67" s="51" t="str">
        <f>IF('STRANA 2'!E46="","",'STRANA 2'!E46)</f>
        <v/>
      </c>
    </row>
    <row r="69" spans="1:5" ht="29.25" customHeight="1" x14ac:dyDescent="0.25">
      <c r="A69" s="82" t="s">
        <v>50</v>
      </c>
      <c r="B69" s="82"/>
      <c r="C69" s="82"/>
      <c r="D69" s="82"/>
      <c r="E69" s="82"/>
    </row>
    <row r="70" spans="1:5" ht="60" customHeight="1" x14ac:dyDescent="0.25">
      <c r="A70" s="76" t="s">
        <v>29</v>
      </c>
      <c r="B70" s="78" t="s">
        <v>53</v>
      </c>
      <c r="C70" s="78"/>
      <c r="D70" s="78" t="s">
        <v>54</v>
      </c>
      <c r="E70" s="78"/>
    </row>
    <row r="71" spans="1:5" x14ac:dyDescent="0.25">
      <c r="A71" s="77"/>
      <c r="B71" s="48" t="s">
        <v>46</v>
      </c>
      <c r="C71" s="48" t="s">
        <v>47</v>
      </c>
      <c r="D71" s="48" t="s">
        <v>46</v>
      </c>
      <c r="E71" s="48" t="s">
        <v>48</v>
      </c>
    </row>
    <row r="72" spans="1:5" x14ac:dyDescent="0.25">
      <c r="A72" s="50" t="s">
        <v>32</v>
      </c>
      <c r="B72" s="51" t="str">
        <f>IF('STRANA 2'!B53="","",'STRANA 2'!B53)</f>
        <v/>
      </c>
      <c r="C72" s="51" t="str">
        <f>IF('STRANA 2'!C53="","",'STRANA 2'!C53)</f>
        <v/>
      </c>
      <c r="D72" s="51" t="str">
        <f>IF('STRANA 2'!D53="","",'STRANA 2'!D53)</f>
        <v/>
      </c>
      <c r="E72" s="51" t="str">
        <f>IF('STRANA 2'!E53="","",'STRANA 2'!E53)</f>
        <v/>
      </c>
    </row>
    <row r="73" spans="1:5" x14ac:dyDescent="0.25">
      <c r="A73" s="50" t="s">
        <v>3</v>
      </c>
      <c r="B73" s="51" t="str">
        <f>IF('STRANA 2'!B54="","",'STRANA 2'!B54)</f>
        <v/>
      </c>
      <c r="C73" s="51" t="str">
        <f>IF('STRANA 2'!C54="","",'STRANA 2'!C54)</f>
        <v/>
      </c>
      <c r="D73" s="51" t="str">
        <f>IF('STRANA 2'!D54="","",'STRANA 2'!D54)</f>
        <v/>
      </c>
      <c r="E73" s="51" t="str">
        <f>IF('STRANA 2'!E54="","",'STRANA 2'!E54)</f>
        <v/>
      </c>
    </row>
    <row r="74" spans="1:5" x14ac:dyDescent="0.25">
      <c r="A74" s="52" t="s">
        <v>33</v>
      </c>
      <c r="B74" s="51" t="str">
        <f>IF('STRANA 2'!B55="","",'STRANA 2'!B55)</f>
        <v/>
      </c>
      <c r="C74" s="51" t="str">
        <f>IF('STRANA 2'!C55="","",'STRANA 2'!C55)</f>
        <v/>
      </c>
      <c r="D74" s="51" t="str">
        <f>IF('STRANA 2'!D55="","",'STRANA 2'!D55)</f>
        <v/>
      </c>
      <c r="E74" s="51" t="str">
        <f>IF('STRANA 2'!E55="","",'STRANA 2'!E55)</f>
        <v/>
      </c>
    </row>
    <row r="75" spans="1:5" x14ac:dyDescent="0.25">
      <c r="A75" s="52" t="s">
        <v>34</v>
      </c>
      <c r="B75" s="51" t="str">
        <f>IF('STRANA 2'!B56="","",'STRANA 2'!B56)</f>
        <v/>
      </c>
      <c r="C75" s="51" t="str">
        <f>IF('STRANA 2'!C56="","",'STRANA 2'!C56)</f>
        <v/>
      </c>
      <c r="D75" s="51" t="str">
        <f>IF('STRANA 2'!D56="","",'STRANA 2'!D56)</f>
        <v/>
      </c>
      <c r="E75" s="51" t="str">
        <f>IF('STRANA 2'!E56="","",'STRANA 2'!E56)</f>
        <v/>
      </c>
    </row>
    <row r="76" spans="1:5" x14ac:dyDescent="0.25">
      <c r="A76" s="52" t="s">
        <v>35</v>
      </c>
      <c r="B76" s="51" t="str">
        <f>IF('STRANA 2'!B57="","",'STRANA 2'!B57)</f>
        <v/>
      </c>
      <c r="C76" s="51" t="str">
        <f>IF('STRANA 2'!C57="","",'STRANA 2'!C57)</f>
        <v/>
      </c>
      <c r="D76" s="51" t="str">
        <f>IF('STRANA 2'!D57="","",'STRANA 2'!D57)</f>
        <v/>
      </c>
      <c r="E76" s="51" t="str">
        <f>IF('STRANA 2'!E57="","",'STRANA 2'!E57)</f>
        <v/>
      </c>
    </row>
    <row r="77" spans="1:5" x14ac:dyDescent="0.25">
      <c r="A77" s="52" t="s">
        <v>36</v>
      </c>
      <c r="B77" s="51" t="str">
        <f>IF('STRANA 2'!B58="","",'STRANA 2'!B58)</f>
        <v/>
      </c>
      <c r="C77" s="51" t="str">
        <f>IF('STRANA 2'!C58="","",'STRANA 2'!C58)</f>
        <v/>
      </c>
      <c r="D77" s="51" t="str">
        <f>IF('STRANA 2'!D58="","",'STRANA 2'!D58)</f>
        <v/>
      </c>
      <c r="E77" s="51" t="str">
        <f>IF('STRANA 2'!E58="","",'STRANA 2'!E58)</f>
        <v/>
      </c>
    </row>
    <row r="78" spans="1:5" x14ac:dyDescent="0.25">
      <c r="A78" s="52" t="s">
        <v>37</v>
      </c>
      <c r="B78" s="51" t="str">
        <f>IF('STRANA 2'!B59="","",'STRANA 2'!B59)</f>
        <v/>
      </c>
      <c r="C78" s="51" t="str">
        <f>IF('STRANA 2'!C59="","",'STRANA 2'!C59)</f>
        <v/>
      </c>
      <c r="D78" s="51" t="str">
        <f>IF('STRANA 2'!D59="","",'STRANA 2'!D59)</f>
        <v/>
      </c>
      <c r="E78" s="51" t="str">
        <f>IF('STRANA 2'!E59="","",'STRANA 2'!E59)</f>
        <v/>
      </c>
    </row>
    <row r="79" spans="1:5" x14ac:dyDescent="0.25">
      <c r="A79" s="52" t="s">
        <v>38</v>
      </c>
      <c r="B79" s="51" t="str">
        <f>IF('STRANA 2'!B60="","",'STRANA 2'!B60)</f>
        <v/>
      </c>
      <c r="C79" s="51" t="str">
        <f>IF('STRANA 2'!C60="","",'STRANA 2'!C60)</f>
        <v/>
      </c>
      <c r="D79" s="51" t="str">
        <f>IF('STRANA 2'!D60="","",'STRANA 2'!D60)</f>
        <v/>
      </c>
      <c r="E79" s="51" t="str">
        <f>IF('STRANA 2'!E60="","",'STRANA 2'!E60)</f>
        <v/>
      </c>
    </row>
    <row r="80" spans="1:5" x14ac:dyDescent="0.25">
      <c r="A80" s="52" t="s">
        <v>39</v>
      </c>
      <c r="B80" s="51" t="str">
        <f>IF('STRANA 2'!B61="","",'STRANA 2'!B61)</f>
        <v/>
      </c>
      <c r="C80" s="51" t="str">
        <f>IF('STRANA 2'!C61="","",'STRANA 2'!C61)</f>
        <v/>
      </c>
      <c r="D80" s="51" t="str">
        <f>IF('STRANA 2'!D61="","",'STRANA 2'!D61)</f>
        <v/>
      </c>
      <c r="E80" s="51" t="str">
        <f>IF('STRANA 2'!E61="","",'STRANA 2'!E61)</f>
        <v/>
      </c>
    </row>
    <row r="81" spans="1:5" x14ac:dyDescent="0.25">
      <c r="A81" s="52" t="s">
        <v>40</v>
      </c>
      <c r="B81" s="51" t="str">
        <f>IF('STRANA 2'!B62="","",'STRANA 2'!B62)</f>
        <v/>
      </c>
      <c r="C81" s="51" t="str">
        <f>IF('STRANA 2'!C62="","",'STRANA 2'!C62)</f>
        <v/>
      </c>
      <c r="D81" s="51" t="str">
        <f>IF('STRANA 2'!D62="","",'STRANA 2'!D62)</f>
        <v/>
      </c>
      <c r="E81" s="51" t="str">
        <f>IF('STRANA 2'!E62="","",'STRANA 2'!E62)</f>
        <v/>
      </c>
    </row>
    <row r="82" spans="1:5" x14ac:dyDescent="0.25">
      <c r="A82" s="50" t="s">
        <v>5</v>
      </c>
      <c r="B82" s="51" t="str">
        <f>IF('STRANA 2'!B63="","",'STRANA 2'!B63)</f>
        <v/>
      </c>
      <c r="C82" s="51" t="str">
        <f>IF('STRANA 2'!C63="","",'STRANA 2'!C63)</f>
        <v/>
      </c>
      <c r="D82" s="51" t="str">
        <f>IF('STRANA 2'!D63="","",'STRANA 2'!D63)</f>
        <v/>
      </c>
      <c r="E82" s="51" t="str">
        <f>IF('STRANA 2'!E63="","",'STRANA 2'!E63)</f>
        <v/>
      </c>
    </row>
    <row r="83" spans="1:5" x14ac:dyDescent="0.25">
      <c r="A83" s="52" t="s">
        <v>41</v>
      </c>
      <c r="B83" s="51" t="str">
        <f>IF('STRANA 2'!B64="","",'STRANA 2'!B64)</f>
        <v/>
      </c>
      <c r="C83" s="51" t="str">
        <f>IF('STRANA 2'!C64="","",'STRANA 2'!C64)</f>
        <v/>
      </c>
      <c r="D83" s="51" t="str">
        <f>IF('STRANA 2'!D64="","",'STRANA 2'!D64)</f>
        <v/>
      </c>
      <c r="E83" s="51" t="str">
        <f>IF('STRANA 2'!E64="","",'STRANA 2'!E64)</f>
        <v/>
      </c>
    </row>
    <row r="84" spans="1:5" x14ac:dyDescent="0.25">
      <c r="A84" s="52" t="s">
        <v>42</v>
      </c>
      <c r="B84" s="51" t="str">
        <f>IF('STRANA 2'!B65="","",'STRANA 2'!B65)</f>
        <v/>
      </c>
      <c r="C84" s="51" t="str">
        <f>IF('STRANA 2'!C65="","",'STRANA 2'!C65)</f>
        <v/>
      </c>
      <c r="D84" s="51" t="str">
        <f>IF('STRANA 2'!D65="","",'STRANA 2'!D65)</f>
        <v/>
      </c>
      <c r="E84" s="51" t="str">
        <f>IF('STRANA 2'!E65="","",'STRANA 2'!E65)</f>
        <v/>
      </c>
    </row>
    <row r="85" spans="1:5" ht="30" x14ac:dyDescent="0.25">
      <c r="A85" s="53" t="s">
        <v>7</v>
      </c>
      <c r="B85" s="51" t="str">
        <f>IF('STRANA 2'!B66="","",'STRANA 2'!B66)</f>
        <v/>
      </c>
      <c r="C85" s="51" t="str">
        <f>IF('STRANA 2'!C66="","",'STRANA 2'!C66)</f>
        <v/>
      </c>
      <c r="D85" s="51" t="str">
        <f>IF('STRANA 2'!D66="","",'STRANA 2'!D66)</f>
        <v/>
      </c>
      <c r="E85" s="51" t="str">
        <f>IF('STRANA 2'!E66="","",'STRANA 2'!E66)</f>
        <v/>
      </c>
    </row>
    <row r="86" spans="1:5" s="54" customFormat="1" ht="30" x14ac:dyDescent="0.25">
      <c r="A86" s="53" t="s">
        <v>43</v>
      </c>
      <c r="B86" s="51" t="str">
        <f>IF('STRANA 2'!B67="","",'STRANA 2'!B67)</f>
        <v/>
      </c>
      <c r="C86" s="51" t="str">
        <f>IF('STRANA 2'!C67="","",'STRANA 2'!C67)</f>
        <v/>
      </c>
      <c r="D86" s="51" t="str">
        <f>IF('STRANA 2'!D67="","",'STRANA 2'!D67)</f>
        <v/>
      </c>
      <c r="E86" s="51" t="str">
        <f>IF('STRANA 2'!E67="","",'STRANA 2'!E67)</f>
        <v/>
      </c>
    </row>
    <row r="87" spans="1:5" x14ac:dyDescent="0.25">
      <c r="A87" s="50" t="s">
        <v>44</v>
      </c>
      <c r="B87" s="51" t="str">
        <f>IF('STRANA 2'!B68="","",'STRANA 2'!B68)</f>
        <v/>
      </c>
      <c r="C87" s="51" t="str">
        <f>IF('STRANA 2'!C68="","",'STRANA 2'!C68)</f>
        <v/>
      </c>
      <c r="D87" s="51" t="str">
        <f>IF('STRANA 2'!D68="","",'STRANA 2'!D68)</f>
        <v/>
      </c>
      <c r="E87" s="51" t="str">
        <f>IF('STRANA 2'!E68="","",'STRANA 2'!E68)</f>
        <v/>
      </c>
    </row>
    <row r="88" spans="1:5" x14ac:dyDescent="0.25">
      <c r="A88" s="50" t="s">
        <v>10</v>
      </c>
      <c r="B88" s="51" t="str">
        <f>IF('STRANA 2'!B69="","",'STRANA 2'!B69)</f>
        <v/>
      </c>
      <c r="C88" s="51" t="str">
        <f>IF('STRANA 2'!C69="","",'STRANA 2'!C69)</f>
        <v/>
      </c>
      <c r="D88" s="51" t="str">
        <f>IF('STRANA 2'!D69="","",'STRANA 2'!D69)</f>
        <v/>
      </c>
      <c r="E88" s="51" t="str">
        <f>IF('STRANA 2'!E69="","",'STRANA 2'!E69)</f>
        <v/>
      </c>
    </row>
    <row r="89" spans="1:5" x14ac:dyDescent="0.25">
      <c r="A89" s="50" t="s">
        <v>45</v>
      </c>
      <c r="B89" s="51" t="str">
        <f>IF('STRANA 2'!B70="","",'STRANA 2'!B70)</f>
        <v/>
      </c>
      <c r="C89" s="51" t="str">
        <f>IF('STRANA 2'!C70="","",'STRANA 2'!C70)</f>
        <v/>
      </c>
      <c r="D89" s="51" t="str">
        <f>IF('STRANA 2'!D70="","",'STRANA 2'!D70)</f>
        <v/>
      </c>
      <c r="E89" s="51" t="str">
        <f>IF('STRANA 2'!E70="","",'STRANA 2'!E70)</f>
        <v/>
      </c>
    </row>
    <row r="91" spans="1:5" x14ac:dyDescent="0.25">
      <c r="A91" s="55" t="s">
        <v>67</v>
      </c>
    </row>
    <row r="92" spans="1:5" x14ac:dyDescent="0.25">
      <c r="A92" s="56" t="s">
        <v>68</v>
      </c>
    </row>
    <row r="93" spans="1:5" x14ac:dyDescent="0.25">
      <c r="A93" s="56" t="s">
        <v>69</v>
      </c>
    </row>
    <row r="94" spans="1:5" x14ac:dyDescent="0.25">
      <c r="A94" s="56" t="s">
        <v>70</v>
      </c>
    </row>
    <row r="95" spans="1:5" x14ac:dyDescent="0.25">
      <c r="A95" s="56" t="s">
        <v>71</v>
      </c>
    </row>
    <row r="96" spans="1:5" x14ac:dyDescent="0.25">
      <c r="A96" s="45" t="s">
        <v>72</v>
      </c>
    </row>
    <row r="97" spans="1:1" x14ac:dyDescent="0.25">
      <c r="A97" s="56" t="s">
        <v>73</v>
      </c>
    </row>
    <row r="98" spans="1:1" x14ac:dyDescent="0.25">
      <c r="A98" s="56" t="s">
        <v>74</v>
      </c>
    </row>
  </sheetData>
  <sheetProtection password="CAAB" sheet="1" objects="1" scenarios="1"/>
  <mergeCells count="16">
    <mergeCell ref="A1:G1"/>
    <mergeCell ref="A26:A27"/>
    <mergeCell ref="B26:C26"/>
    <mergeCell ref="D26:E26"/>
    <mergeCell ref="A70:A71"/>
    <mergeCell ref="B70:C70"/>
    <mergeCell ref="D70:E70"/>
    <mergeCell ref="A5:G5"/>
    <mergeCell ref="A10:G10"/>
    <mergeCell ref="A16:G16"/>
    <mergeCell ref="A21:G21"/>
    <mergeCell ref="A47:E47"/>
    <mergeCell ref="A48:A49"/>
    <mergeCell ref="B48:C48"/>
    <mergeCell ref="D48:E48"/>
    <mergeCell ref="A69:E69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79" fitToHeight="0" orientation="portrait" horizontalDpi="300" verticalDpi="300" r:id="rId1"/>
  <rowBreaks count="1" manualBreakCount="1">
    <brk id="4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2:G16"/>
  <sheetViews>
    <sheetView workbookViewId="0">
      <selection activeCell="E9" sqref="E9"/>
    </sheetView>
  </sheetViews>
  <sheetFormatPr defaultRowHeight="15" x14ac:dyDescent="0.25"/>
  <cols>
    <col min="1" max="1" width="12.7109375" customWidth="1"/>
    <col min="2" max="6" width="10.7109375" customWidth="1"/>
    <col min="7" max="7" width="12.85546875" bestFit="1" customWidth="1"/>
  </cols>
  <sheetData>
    <row r="2" spans="1:7" ht="15.75" x14ac:dyDescent="0.25">
      <c r="A2" s="4" t="s">
        <v>20</v>
      </c>
    </row>
    <row r="4" spans="1:7" ht="60" x14ac:dyDescent="0.25">
      <c r="A4" s="7" t="s">
        <v>2</v>
      </c>
      <c r="B4" s="7" t="s">
        <v>4</v>
      </c>
      <c r="C4" s="7" t="s">
        <v>6</v>
      </c>
      <c r="D4" s="7" t="s">
        <v>8</v>
      </c>
      <c r="E4" s="7" t="s">
        <v>9</v>
      </c>
      <c r="F4" s="7" t="s">
        <v>11</v>
      </c>
      <c r="G4" s="6" t="s">
        <v>94</v>
      </c>
    </row>
    <row r="5" spans="1:7" ht="20.25" customHeight="1" x14ac:dyDescent="0.25">
      <c r="A5" s="44">
        <f>'STRANA 1'!C45*B10</f>
        <v>4616</v>
      </c>
      <c r="B5" s="44">
        <f>'STRANA 1'!D45*B11</f>
        <v>33065.999999999993</v>
      </c>
      <c r="C5" s="44">
        <f>'STRANA 1'!E45*C12*B12+C13*B13*'STRANA 1'!E45</f>
        <v>5420.6399999999994</v>
      </c>
      <c r="D5" s="44">
        <f>'STRANA 1'!F45*B14</f>
        <v>132</v>
      </c>
      <c r="E5" s="44">
        <f>'STRANA 1'!G45*B15</f>
        <v>60</v>
      </c>
      <c r="F5" s="44">
        <f>'STRANA 1'!H45*C15</f>
        <v>0</v>
      </c>
      <c r="G5" s="37">
        <f>SUM(A5:F5)</f>
        <v>43294.639999999992</v>
      </c>
    </row>
    <row r="7" spans="1:7" x14ac:dyDescent="0.25">
      <c r="A7" s="3" t="s">
        <v>23</v>
      </c>
      <c r="D7" s="57">
        <v>0.99</v>
      </c>
      <c r="E7" t="s">
        <v>21</v>
      </c>
    </row>
    <row r="8" spans="1:7" ht="30" customHeight="1" x14ac:dyDescent="0.25">
      <c r="A8" s="3"/>
      <c r="D8" s="12"/>
    </row>
    <row r="9" spans="1:7" x14ac:dyDescent="0.25">
      <c r="B9" s="3" t="s">
        <v>59</v>
      </c>
      <c r="C9" s="3" t="s">
        <v>60</v>
      </c>
    </row>
    <row r="10" spans="1:7" x14ac:dyDescent="0.25">
      <c r="A10" t="s">
        <v>55</v>
      </c>
      <c r="B10" s="58">
        <v>100</v>
      </c>
      <c r="C10" s="59"/>
    </row>
    <row r="11" spans="1:7" x14ac:dyDescent="0.25">
      <c r="A11" t="s">
        <v>56</v>
      </c>
      <c r="B11" s="58">
        <v>900</v>
      </c>
      <c r="C11" s="59"/>
    </row>
    <row r="12" spans="1:7" x14ac:dyDescent="0.25">
      <c r="A12" t="s">
        <v>57</v>
      </c>
      <c r="B12" s="58">
        <v>50</v>
      </c>
      <c r="C12" s="59">
        <v>0.4</v>
      </c>
    </row>
    <row r="13" spans="1:7" x14ac:dyDescent="0.25">
      <c r="A13" t="s">
        <v>58</v>
      </c>
      <c r="B13" s="58">
        <v>120</v>
      </c>
      <c r="C13" s="59">
        <v>0.6</v>
      </c>
    </row>
    <row r="14" spans="1:7" x14ac:dyDescent="0.25">
      <c r="A14" t="s">
        <v>61</v>
      </c>
      <c r="B14" s="58">
        <v>550</v>
      </c>
      <c r="C14" s="59"/>
    </row>
    <row r="15" spans="1:7" x14ac:dyDescent="0.25">
      <c r="A15" t="s">
        <v>62</v>
      </c>
      <c r="B15" s="58">
        <v>250</v>
      </c>
      <c r="C15" s="59"/>
    </row>
    <row r="16" spans="1:7" x14ac:dyDescent="0.25">
      <c r="A16" t="s">
        <v>63</v>
      </c>
      <c r="B16" s="60"/>
      <c r="C16" s="60"/>
    </row>
  </sheetData>
  <sheetProtection password="CAAB" sheet="1" objects="1" scenarios="1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5</vt:i4>
      </vt:variant>
      <vt:variant>
        <vt:lpstr>Pomenované rozsahy</vt:lpstr>
      </vt:variant>
      <vt:variant>
        <vt:i4>2</vt:i4>
      </vt:variant>
    </vt:vector>
  </HeadingPairs>
  <TitlesOfParts>
    <vt:vector size="7" baseType="lpstr">
      <vt:lpstr>ÚVOD</vt:lpstr>
      <vt:lpstr>STRANA 1</vt:lpstr>
      <vt:lpstr>STRANA 2</vt:lpstr>
      <vt:lpstr>WEB - Príloha č.8</vt:lpstr>
      <vt:lpstr>VSTUPY</vt:lpstr>
      <vt:lpstr>'STRANA 1'!Oblasť_tlače</vt:lpstr>
      <vt:lpstr>'STRANA 2'!Oblasť_tlače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BOSS</dc:creator>
  <cp:lastModifiedBy>admin</cp:lastModifiedBy>
  <cp:lastPrinted>2024-02-19T11:27:50Z</cp:lastPrinted>
  <dcterms:created xsi:type="dcterms:W3CDTF">2022-08-24T07:53:37Z</dcterms:created>
  <dcterms:modified xsi:type="dcterms:W3CDTF">2024-02-19T11:29:40Z</dcterms:modified>
</cp:coreProperties>
</file>